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390" windowHeight="8010" tabRatio="598" firstSheet="1" activeTab="2"/>
  </bookViews>
  <sheets>
    <sheet name="Лист1" sheetId="1" state="hidden" r:id="rId1"/>
    <sheet name="Лист (1)" sheetId="2" r:id="rId2"/>
    <sheet name="Лист (2)" sheetId="3" r:id="rId3"/>
  </sheets>
  <calcPr calcId="145621"/>
</workbook>
</file>

<file path=xl/calcChain.xml><?xml version="1.0" encoding="utf-8"?>
<calcChain xmlns="http://schemas.openxmlformats.org/spreadsheetml/2006/main">
  <c r="K46" i="2" l="1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J47" i="2"/>
  <c r="J46" i="2"/>
  <c r="AH45" i="2" l="1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K25" i="2" l="1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J25" i="2"/>
  <c r="K24" i="2"/>
  <c r="K26" i="2" s="1"/>
  <c r="L24" i="2"/>
  <c r="L26" i="2" s="1"/>
  <c r="M24" i="2"/>
  <c r="M26" i="2" s="1"/>
  <c r="N24" i="2"/>
  <c r="N26" i="2" s="1"/>
  <c r="O24" i="2"/>
  <c r="O26" i="2" s="1"/>
  <c r="P24" i="2"/>
  <c r="P26" i="2" s="1"/>
  <c r="Q24" i="2"/>
  <c r="Q26" i="2" s="1"/>
  <c r="R24" i="2"/>
  <c r="R26" i="2" s="1"/>
  <c r="S24" i="2"/>
  <c r="S26" i="2" s="1"/>
  <c r="T24" i="2"/>
  <c r="T26" i="2" s="1"/>
  <c r="U24" i="2"/>
  <c r="U26" i="2" s="1"/>
  <c r="V24" i="2"/>
  <c r="V26" i="2" s="1"/>
  <c r="W24" i="2"/>
  <c r="W26" i="2" s="1"/>
  <c r="X24" i="2"/>
  <c r="X26" i="2" s="1"/>
  <c r="Y24" i="2"/>
  <c r="Y26" i="2" s="1"/>
  <c r="Z24" i="2"/>
  <c r="Z26" i="2" s="1"/>
  <c r="AA24" i="2"/>
  <c r="AA26" i="2" s="1"/>
  <c r="AB24" i="2"/>
  <c r="AB26" i="2" s="1"/>
  <c r="AC24" i="2"/>
  <c r="AC26" i="2" s="1"/>
  <c r="AD24" i="2"/>
  <c r="AD26" i="2" s="1"/>
  <c r="AE24" i="2"/>
  <c r="AE26" i="2" s="1"/>
  <c r="AF24" i="2"/>
  <c r="AF26" i="2" s="1"/>
  <c r="AG24" i="2"/>
  <c r="AG26" i="2" s="1"/>
  <c r="AH24" i="2"/>
  <c r="AH26" i="2" s="1"/>
  <c r="J24" i="2"/>
  <c r="J26" i="2" s="1"/>
  <c r="K17" i="2"/>
  <c r="K19" i="2" s="1"/>
  <c r="L17" i="2"/>
  <c r="L19" i="2" s="1"/>
  <c r="M17" i="2"/>
  <c r="M19" i="2" s="1"/>
  <c r="N17" i="2"/>
  <c r="N19" i="2" s="1"/>
  <c r="O17" i="2"/>
  <c r="O19" i="2" s="1"/>
  <c r="P17" i="2"/>
  <c r="P19" i="2" s="1"/>
  <c r="Q17" i="2"/>
  <c r="Q19" i="2" s="1"/>
  <c r="R17" i="2"/>
  <c r="R19" i="2" s="1"/>
  <c r="S17" i="2"/>
  <c r="S19" i="2" s="1"/>
  <c r="T17" i="2"/>
  <c r="T19" i="2" s="1"/>
  <c r="U17" i="2"/>
  <c r="U19" i="2" s="1"/>
  <c r="V17" i="2"/>
  <c r="V19" i="2" s="1"/>
  <c r="W17" i="2"/>
  <c r="W19" i="2" s="1"/>
  <c r="X17" i="2"/>
  <c r="X19" i="2" s="1"/>
  <c r="Y17" i="2"/>
  <c r="Y19" i="2" s="1"/>
  <c r="Z17" i="2"/>
  <c r="Z19" i="2" s="1"/>
  <c r="AA17" i="2"/>
  <c r="AA19" i="2" s="1"/>
  <c r="AB17" i="2"/>
  <c r="AB19" i="2" s="1"/>
  <c r="AC17" i="2"/>
  <c r="AC19" i="2" s="1"/>
  <c r="AD17" i="2"/>
  <c r="AD19" i="2" s="1"/>
  <c r="AE17" i="2"/>
  <c r="AE19" i="2" s="1"/>
  <c r="AF17" i="2"/>
  <c r="AF19" i="2" s="1"/>
  <c r="AG17" i="2"/>
  <c r="AG19" i="2" s="1"/>
  <c r="AH17" i="2"/>
  <c r="AH19" i="2" s="1"/>
  <c r="J17" i="2"/>
  <c r="J19" i="2" s="1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J18" i="2"/>
  <c r="K10" i="2"/>
  <c r="K12" i="2" s="1"/>
  <c r="L10" i="2"/>
  <c r="L12" i="2" s="1"/>
  <c r="M10" i="2"/>
  <c r="M12" i="2" s="1"/>
  <c r="N10" i="2"/>
  <c r="N12" i="2" s="1"/>
  <c r="O10" i="2"/>
  <c r="O12" i="2" s="1"/>
  <c r="P10" i="2"/>
  <c r="P12" i="2" s="1"/>
  <c r="Q10" i="2"/>
  <c r="Q12" i="2" s="1"/>
  <c r="R10" i="2"/>
  <c r="R12" i="2" s="1"/>
  <c r="S10" i="2"/>
  <c r="S12" i="2" s="1"/>
  <c r="T10" i="2"/>
  <c r="T12" i="2" s="1"/>
  <c r="U10" i="2"/>
  <c r="U12" i="2" s="1"/>
  <c r="V10" i="2"/>
  <c r="V12" i="2" s="1"/>
  <c r="W10" i="2"/>
  <c r="W12" i="2" s="1"/>
  <c r="X10" i="2"/>
  <c r="X12" i="2" s="1"/>
  <c r="Y10" i="2"/>
  <c r="Y12" i="2" s="1"/>
  <c r="Z10" i="2"/>
  <c r="Z12" i="2" s="1"/>
  <c r="AA10" i="2"/>
  <c r="AA12" i="2" s="1"/>
  <c r="AB10" i="2"/>
  <c r="AB12" i="2" s="1"/>
  <c r="AC10" i="2"/>
  <c r="AC12" i="2" s="1"/>
  <c r="AD10" i="2"/>
  <c r="AD12" i="2" s="1"/>
  <c r="AE10" i="2"/>
  <c r="AE12" i="2" s="1"/>
  <c r="AF10" i="2"/>
  <c r="AF12" i="2" s="1"/>
  <c r="AG10" i="2"/>
  <c r="AG12" i="2" s="1"/>
  <c r="AH10" i="2"/>
  <c r="AH12" i="2" s="1"/>
  <c r="J10" i="2"/>
  <c r="J12" i="2" s="1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28" i="1" l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<sst xmlns="http://schemas.openxmlformats.org/spreadsheetml/2006/main" count="177" uniqueCount="60">
  <si>
    <t>наименование присоединения</t>
  </si>
  <si>
    <t>точка замера/текущая фиксация присоединения</t>
  </si>
  <si>
    <t>конролируемый параметр</t>
  </si>
  <si>
    <t>единица измерения</t>
  </si>
  <si>
    <t>24:00</t>
  </si>
  <si>
    <t>примечание</t>
  </si>
  <si>
    <t>потребитель ОАО "Авиакор-авиационный завод"</t>
  </si>
  <si>
    <t>lV сш-10кв</t>
  </si>
  <si>
    <t>U</t>
  </si>
  <si>
    <t>кВ</t>
  </si>
  <si>
    <t>ГПП-110/10 "АВИС" яч.17</t>
  </si>
  <si>
    <t>ГПП-110/10 "АВИС" яч.19</t>
  </si>
  <si>
    <t>lll сш-10кВ</t>
  </si>
  <si>
    <t>РП-105</t>
  </si>
  <si>
    <t>РП-101</t>
  </si>
  <si>
    <t>ГПП-110/10 "АВИС" яч.42</t>
  </si>
  <si>
    <t>l cш-10 кВ</t>
  </si>
  <si>
    <t>РП-132</t>
  </si>
  <si>
    <t xml:space="preserve">ГПП-110/10 "АВИС" яч.17  </t>
  </si>
  <si>
    <t>Р</t>
  </si>
  <si>
    <t>Q</t>
  </si>
  <si>
    <t>мВт</t>
  </si>
  <si>
    <t>мВар</t>
  </si>
  <si>
    <t>I</t>
  </si>
  <si>
    <t>А</t>
  </si>
  <si>
    <t>A</t>
  </si>
  <si>
    <r>
      <t xml:space="preserve">tg </t>
    </r>
    <r>
      <rPr>
        <sz val="11"/>
        <color theme="1"/>
        <rFont val="Calibri"/>
        <family val="2"/>
        <charset val="204"/>
      </rPr>
      <t>ϕ</t>
    </r>
  </si>
  <si>
    <r>
      <t xml:space="preserve">tq </t>
    </r>
    <r>
      <rPr>
        <sz val="11"/>
        <color theme="1"/>
        <rFont val="Calibri"/>
        <family val="2"/>
        <charset val="204"/>
      </rPr>
      <t>ϕ</t>
    </r>
  </si>
  <si>
    <r>
      <t>cos</t>
    </r>
    <r>
      <rPr>
        <sz val="11"/>
        <color theme="1"/>
        <rFont val="Calibri"/>
        <family val="2"/>
        <charset val="204"/>
      </rPr>
      <t>ϕ</t>
    </r>
  </si>
  <si>
    <t>Главный энергетик - начальник РЭЦ</t>
  </si>
  <si>
    <t>А. В. Бочков</t>
  </si>
  <si>
    <t>На 2-х листах. Лист 1</t>
  </si>
  <si>
    <t xml:space="preserve">Главный энергетик - начальник РЭЦ </t>
  </si>
  <si>
    <t>lll сш- 10кВ</t>
  </si>
  <si>
    <t>lV сш- 10кВ</t>
  </si>
  <si>
    <t>l сш -10кВ</t>
  </si>
  <si>
    <t>ведомость потребления электрической мощности (Р) за замерный день 22.06.2015г.</t>
  </si>
  <si>
    <t>P</t>
  </si>
  <si>
    <r>
      <t>tg</t>
    </r>
    <r>
      <rPr>
        <sz val="11"/>
        <color theme="1"/>
        <rFont val="Calibri"/>
        <family val="2"/>
        <charset val="204"/>
      </rPr>
      <t>ϕ</t>
    </r>
  </si>
  <si>
    <t>cosϕ</t>
  </si>
  <si>
    <t>МВт</t>
  </si>
  <si>
    <t xml:space="preserve">На 2-х листах.  Лист 1.    </t>
  </si>
  <si>
    <t>W</t>
  </si>
  <si>
    <t>мВт/ч</t>
  </si>
  <si>
    <t>Var</t>
  </si>
  <si>
    <t>мВар/ч</t>
  </si>
  <si>
    <t xml:space="preserve">На 2-х листах.  Лист 2.    </t>
  </si>
  <si>
    <t>Е.А. Курносов</t>
  </si>
  <si>
    <t>III сш-10кв</t>
  </si>
  <si>
    <t>l сш-10кВ</t>
  </si>
  <si>
    <t>lV cш-10 кВ</t>
  </si>
  <si>
    <t>ГПП-110/10 "АВИС" яч.36</t>
  </si>
  <si>
    <t>IV сш-10кВ</t>
  </si>
  <si>
    <t>ТП-142</t>
  </si>
  <si>
    <t>ГПП-110/10 "АВИС" яч.37</t>
  </si>
  <si>
    <t>РП-102</t>
  </si>
  <si>
    <t>ГПП-110/10 "АВИС" яч.39</t>
  </si>
  <si>
    <t>РП-176А</t>
  </si>
  <si>
    <t>ведомость потребления электрической мощности (Р) за замерный день 22.12.2022г.</t>
  </si>
  <si>
    <t>ведомость потребления электрической энергии (W) за замерный день 22.12.2022г.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</si>
</sst>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20" fontId="0" fillId="0" borderId="1" xfId="0" applyNumberFormat="1" applyBorder="1"/>
    <xf numFmtId="20" fontId="0" fillId="0" borderId="5" xfId="0" applyNumberFormat="1" applyBorder="1"/>
    <xf numFmtId="49" fontId="0" fillId="0" borderId="5" xfId="0" applyNumberFormat="1" applyBorder="1" applyAlignment="1">
      <alignment horizontal="right"/>
    </xf>
    <xf numFmtId="0" fontId="3" fillId="0" borderId="0" xfId="0" applyFont="1"/>
    <xf numFmtId="2" fontId="0" fillId="0" borderId="1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0" xfId="0" applyFill="1" applyBorder="1"/>
    <xf numFmtId="2" fontId="0" fillId="0" borderId="1" xfId="0" applyNumberFormat="1" applyFill="1" applyBorder="1"/>
    <xf numFmtId="2" fontId="0" fillId="0" borderId="6" xfId="0" applyNumberForma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944880</xdr:colOff>
      <xdr:row>24</xdr:row>
      <xdr:rowOff>87630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998220</xdr:colOff>
      <xdr:row>29</xdr:row>
      <xdr:rowOff>339090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opLeftCell="A25" zoomScale="80" zoomScaleNormal="80" workbookViewId="0">
      <selection activeCell="AH7" sqref="AH7"/>
    </sheetView>
  </sheetViews>
  <sheetFormatPr defaultRowHeight="15" x14ac:dyDescent="0.25"/>
  <cols>
    <col min="1" max="1" width="22.42578125" customWidth="1"/>
    <col min="2" max="2" width="17.28515625" customWidth="1"/>
    <col min="3" max="3" width="0.28515625" hidden="1" customWidth="1"/>
    <col min="4" max="5" width="8.85546875" hidden="1" customWidth="1"/>
    <col min="6" max="6" width="8.85546875" customWidth="1"/>
    <col min="7" max="7" width="8.85546875" hidden="1" customWidth="1"/>
    <col min="33" max="33" width="8.42578125" customWidth="1"/>
    <col min="34" max="34" width="10.140625" customWidth="1"/>
  </cols>
  <sheetData>
    <row r="1" spans="1:34" x14ac:dyDescent="0.25">
      <c r="A1" t="s">
        <v>36</v>
      </c>
    </row>
    <row r="3" spans="1:34" x14ac:dyDescent="0.25">
      <c r="A3" t="s">
        <v>6</v>
      </c>
    </row>
    <row r="5" spans="1:34" ht="67.900000000000006" customHeight="1" x14ac:dyDescent="0.25">
      <c r="A5" s="18" t="s">
        <v>0</v>
      </c>
      <c r="B5" s="18" t="s">
        <v>1</v>
      </c>
      <c r="C5" s="2"/>
      <c r="D5" s="2"/>
      <c r="E5" s="2"/>
      <c r="F5" s="24" t="s">
        <v>2</v>
      </c>
      <c r="G5" s="2"/>
      <c r="H5" s="24" t="s">
        <v>3</v>
      </c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3"/>
      <c r="AH5" s="20" t="s">
        <v>5</v>
      </c>
    </row>
    <row r="6" spans="1:34" x14ac:dyDescent="0.25">
      <c r="A6" s="19"/>
      <c r="B6" s="19"/>
      <c r="C6" s="1"/>
      <c r="D6" s="1"/>
      <c r="E6" s="1"/>
      <c r="F6" s="25"/>
      <c r="G6" s="1"/>
      <c r="H6" s="25"/>
      <c r="I6" s="3">
        <v>0</v>
      </c>
      <c r="J6" s="3">
        <v>4.1666666666666664E-2</v>
      </c>
      <c r="K6" s="3">
        <v>8.3333333333333301E-2</v>
      </c>
      <c r="L6" s="3">
        <v>0.125</v>
      </c>
      <c r="M6" s="3">
        <v>0.16666666666666699</v>
      </c>
      <c r="N6" s="3">
        <v>0.20833333333333301</v>
      </c>
      <c r="O6" s="3">
        <v>0.25</v>
      </c>
      <c r="P6" s="3">
        <v>0.29166666666666702</v>
      </c>
      <c r="Q6" s="3">
        <v>0.33333333333333298</v>
      </c>
      <c r="R6" s="3">
        <v>0.375</v>
      </c>
      <c r="S6" s="3">
        <v>0.41666666666666702</v>
      </c>
      <c r="T6" s="3">
        <v>0.45833333333333298</v>
      </c>
      <c r="U6" s="3">
        <v>0.5</v>
      </c>
      <c r="V6" s="3">
        <v>0.54166666666666696</v>
      </c>
      <c r="W6" s="3">
        <v>0.58333333333333304</v>
      </c>
      <c r="X6" s="3">
        <v>0.625</v>
      </c>
      <c r="Y6" s="3">
        <v>0.66666666666666696</v>
      </c>
      <c r="Z6" s="3">
        <v>0.70833333333333304</v>
      </c>
      <c r="AA6" s="3">
        <v>0.75</v>
      </c>
      <c r="AB6" s="4">
        <v>0.79166666666666696</v>
      </c>
      <c r="AC6" s="4">
        <v>0.83333333333333304</v>
      </c>
      <c r="AD6" s="4">
        <v>0.875</v>
      </c>
      <c r="AE6" s="4">
        <v>0.91666666666666696</v>
      </c>
      <c r="AF6" s="4">
        <v>0.95833333333333304</v>
      </c>
      <c r="AG6" s="5" t="s">
        <v>4</v>
      </c>
      <c r="AH6" s="20"/>
    </row>
    <row r="7" spans="1:34" ht="33" customHeight="1" x14ac:dyDescent="0.25">
      <c r="A7" s="1" t="s">
        <v>10</v>
      </c>
      <c r="B7" s="1" t="s">
        <v>7</v>
      </c>
      <c r="C7" s="1"/>
      <c r="D7" s="1"/>
      <c r="E7" s="1"/>
      <c r="F7" s="1" t="s">
        <v>8</v>
      </c>
      <c r="G7" s="1"/>
      <c r="H7" s="1" t="s">
        <v>9</v>
      </c>
      <c r="I7" s="1">
        <v>10.3</v>
      </c>
      <c r="J7" s="1">
        <v>10.3</v>
      </c>
      <c r="K7" s="1">
        <v>10.3</v>
      </c>
      <c r="L7" s="1">
        <v>10.3</v>
      </c>
      <c r="M7" s="1">
        <v>10.3</v>
      </c>
      <c r="N7" s="1">
        <v>10.199999999999999</v>
      </c>
      <c r="O7" s="1">
        <v>10.199999999999999</v>
      </c>
      <c r="P7" s="1">
        <v>10.1</v>
      </c>
      <c r="Q7" s="1">
        <v>10</v>
      </c>
      <c r="R7" s="1">
        <v>10</v>
      </c>
      <c r="S7" s="1">
        <v>10</v>
      </c>
      <c r="T7" s="1">
        <v>10.1</v>
      </c>
      <c r="U7" s="1">
        <v>10.1</v>
      </c>
      <c r="V7" s="1">
        <v>10.1</v>
      </c>
      <c r="W7" s="1">
        <v>10.1</v>
      </c>
      <c r="X7" s="1">
        <v>10</v>
      </c>
      <c r="Y7" s="1">
        <v>10.1</v>
      </c>
      <c r="Z7" s="1">
        <v>10.1</v>
      </c>
      <c r="AA7" s="1">
        <v>10.199999999999999</v>
      </c>
      <c r="AB7" s="1">
        <v>10.199999999999999</v>
      </c>
      <c r="AC7" s="1">
        <v>10.3</v>
      </c>
      <c r="AD7" s="1">
        <v>10.3</v>
      </c>
      <c r="AE7" s="1">
        <v>10.3</v>
      </c>
      <c r="AF7" s="1">
        <v>10.3</v>
      </c>
      <c r="AG7" s="1">
        <v>10.3</v>
      </c>
      <c r="AH7" s="1"/>
    </row>
    <row r="8" spans="1:34" ht="33" customHeight="1" x14ac:dyDescent="0.25">
      <c r="A8" s="1"/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.6" customHeight="1" x14ac:dyDescent="0.25">
      <c r="A9" s="1" t="s">
        <v>11</v>
      </c>
      <c r="B9" s="1" t="s">
        <v>12</v>
      </c>
      <c r="C9" s="1"/>
      <c r="D9" s="1"/>
      <c r="E9" s="1"/>
      <c r="F9" s="1" t="s">
        <v>8</v>
      </c>
      <c r="G9" s="1"/>
      <c r="H9" s="1" t="s">
        <v>9</v>
      </c>
      <c r="I9" s="1">
        <v>10.199999999999999</v>
      </c>
      <c r="J9" s="1">
        <v>10.199999999999999</v>
      </c>
      <c r="K9" s="1">
        <v>10.199999999999999</v>
      </c>
      <c r="L9" s="1">
        <v>10.199999999999999</v>
      </c>
      <c r="M9" s="1">
        <v>10.199999999999999</v>
      </c>
      <c r="N9" s="1">
        <v>10.199999999999999</v>
      </c>
      <c r="O9" s="1">
        <v>10.199999999999999</v>
      </c>
      <c r="P9" s="1">
        <v>10.199999999999999</v>
      </c>
      <c r="Q9" s="1">
        <v>10.1</v>
      </c>
      <c r="R9" s="1">
        <v>10</v>
      </c>
      <c r="S9" s="1">
        <v>10</v>
      </c>
      <c r="T9" s="1">
        <v>10</v>
      </c>
      <c r="U9" s="1">
        <v>10</v>
      </c>
      <c r="V9" s="1">
        <v>10</v>
      </c>
      <c r="W9" s="1">
        <v>10</v>
      </c>
      <c r="X9" s="1">
        <v>10</v>
      </c>
      <c r="Y9" s="1">
        <v>10.1</v>
      </c>
      <c r="Z9" s="1">
        <v>10.1</v>
      </c>
      <c r="AA9" s="1">
        <v>10.1</v>
      </c>
      <c r="AB9" s="1">
        <v>10.1</v>
      </c>
      <c r="AC9" s="1">
        <v>10.199999999999999</v>
      </c>
      <c r="AD9" s="1">
        <v>10.199999999999999</v>
      </c>
      <c r="AE9" s="1">
        <v>10.3</v>
      </c>
      <c r="AF9" s="1">
        <v>10.3</v>
      </c>
      <c r="AG9" s="1">
        <v>10.3</v>
      </c>
      <c r="AH9" s="1"/>
    </row>
    <row r="10" spans="1:34" ht="28.9" customHeight="1" x14ac:dyDescent="0.25">
      <c r="A10" s="1"/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8.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8.15" customHeight="1" x14ac:dyDescent="0.25">
      <c r="A12" s="1" t="s">
        <v>15</v>
      </c>
      <c r="B12" s="1" t="s">
        <v>16</v>
      </c>
      <c r="C12" s="1"/>
      <c r="D12" s="1"/>
      <c r="E12" s="1"/>
      <c r="F12" s="1" t="s">
        <v>8</v>
      </c>
      <c r="G12" s="1"/>
      <c r="H12" s="1" t="s">
        <v>9</v>
      </c>
      <c r="I12" s="1">
        <v>10.3</v>
      </c>
      <c r="J12" s="1">
        <v>10.3</v>
      </c>
      <c r="K12" s="1">
        <v>10.199999999999999</v>
      </c>
      <c r="L12" s="1">
        <v>10.199999999999999</v>
      </c>
      <c r="M12" s="1">
        <v>10.199999999999999</v>
      </c>
      <c r="N12" s="1">
        <v>10.199999999999999</v>
      </c>
      <c r="O12" s="1">
        <v>10.199999999999999</v>
      </c>
      <c r="P12" s="1">
        <v>10.1</v>
      </c>
      <c r="Q12" s="1">
        <v>10.1</v>
      </c>
      <c r="R12" s="1">
        <v>10.1</v>
      </c>
      <c r="S12" s="1">
        <v>10</v>
      </c>
      <c r="T12" s="1">
        <v>10</v>
      </c>
      <c r="U12" s="1">
        <v>10</v>
      </c>
      <c r="V12" s="1">
        <v>10</v>
      </c>
      <c r="W12" s="1">
        <v>10.1</v>
      </c>
      <c r="X12" s="1">
        <v>10</v>
      </c>
      <c r="Y12" s="1">
        <v>10.1</v>
      </c>
      <c r="Z12" s="1">
        <v>10.1</v>
      </c>
      <c r="AA12" s="1">
        <v>10.1</v>
      </c>
      <c r="AB12" s="1">
        <v>10.1</v>
      </c>
      <c r="AC12" s="1">
        <v>10.199999999999999</v>
      </c>
      <c r="AD12" s="1">
        <v>10.199999999999999</v>
      </c>
      <c r="AE12" s="1">
        <v>10.199999999999999</v>
      </c>
      <c r="AF12" s="1">
        <v>10.199999999999999</v>
      </c>
      <c r="AG12" s="1">
        <v>10.3</v>
      </c>
      <c r="AH12" s="1"/>
    </row>
    <row r="13" spans="1:34" ht="30" customHeight="1" x14ac:dyDescent="0.25">
      <c r="A13" s="1"/>
      <c r="B13" s="1" t="s">
        <v>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8.9" customHeight="1" x14ac:dyDescent="0.25">
      <c r="A15" s="1" t="s">
        <v>18</v>
      </c>
      <c r="B15" s="1" t="s">
        <v>34</v>
      </c>
      <c r="C15" s="1"/>
      <c r="D15" s="1"/>
      <c r="E15" s="1"/>
      <c r="F15" s="1" t="s">
        <v>19</v>
      </c>
      <c r="G15" s="1"/>
      <c r="H15" s="1" t="s">
        <v>21</v>
      </c>
      <c r="I15" s="1">
        <v>0.17</v>
      </c>
      <c r="J15" s="1">
        <v>0.17</v>
      </c>
      <c r="K15" s="1">
        <v>0.17</v>
      </c>
      <c r="L15" s="1">
        <v>0.28999999999999998</v>
      </c>
      <c r="M15" s="1">
        <v>0.28999999999999998</v>
      </c>
      <c r="N15" s="1">
        <v>0.38</v>
      </c>
      <c r="O15" s="1">
        <v>0.53</v>
      </c>
      <c r="P15" s="1">
        <v>0.69</v>
      </c>
      <c r="Q15" s="1">
        <v>1.28</v>
      </c>
      <c r="R15" s="1">
        <v>1.4</v>
      </c>
      <c r="S15" s="1">
        <v>1.5</v>
      </c>
      <c r="T15" s="1">
        <v>1.5</v>
      </c>
      <c r="U15" s="1">
        <v>1.5</v>
      </c>
      <c r="V15" s="1">
        <v>1.5</v>
      </c>
      <c r="W15" s="1">
        <v>1.4</v>
      </c>
      <c r="X15" s="1">
        <v>1.28</v>
      </c>
      <c r="Y15" s="1">
        <v>1.2</v>
      </c>
      <c r="Z15" s="1">
        <v>1.05</v>
      </c>
      <c r="AA15" s="1">
        <v>0.76</v>
      </c>
      <c r="AB15" s="1">
        <v>0.61</v>
      </c>
      <c r="AC15" s="1">
        <v>0.53</v>
      </c>
      <c r="AD15" s="1">
        <v>0.38</v>
      </c>
      <c r="AE15" s="1">
        <v>0.28999999999999998</v>
      </c>
      <c r="AF15" s="1">
        <v>0.17</v>
      </c>
      <c r="AG15" s="1">
        <v>0.17</v>
      </c>
      <c r="AH15" s="1"/>
    </row>
    <row r="16" spans="1:34" ht="30" customHeight="1" x14ac:dyDescent="0.25">
      <c r="A16" s="1"/>
      <c r="B16" s="1" t="s">
        <v>13</v>
      </c>
      <c r="C16" s="1"/>
      <c r="D16" s="1"/>
      <c r="E16" s="1"/>
      <c r="F16" s="1" t="s">
        <v>20</v>
      </c>
      <c r="G16" s="1"/>
      <c r="H16" s="1" t="s">
        <v>22</v>
      </c>
      <c r="I16" s="7">
        <f>I15*I18</f>
        <v>8.6700000000000013E-2</v>
      </c>
      <c r="J16" s="7">
        <f t="shared" ref="J16:AG16" si="0">J15*J18</f>
        <v>8.6700000000000013E-2</v>
      </c>
      <c r="K16" s="7">
        <f t="shared" si="0"/>
        <v>8.6700000000000013E-2</v>
      </c>
      <c r="L16" s="7">
        <f t="shared" si="0"/>
        <v>0.1479</v>
      </c>
      <c r="M16" s="7">
        <f t="shared" si="0"/>
        <v>0.1479</v>
      </c>
      <c r="N16" s="7">
        <f t="shared" si="0"/>
        <v>0.15200000000000002</v>
      </c>
      <c r="O16" s="7">
        <f t="shared" si="0"/>
        <v>0.21200000000000002</v>
      </c>
      <c r="P16" s="7">
        <f t="shared" si="0"/>
        <v>0.27599999999999997</v>
      </c>
      <c r="Q16" s="7">
        <f t="shared" si="0"/>
        <v>0.51200000000000001</v>
      </c>
      <c r="R16" s="7">
        <f t="shared" si="0"/>
        <v>0.55999999999999994</v>
      </c>
      <c r="S16" s="7">
        <f t="shared" si="0"/>
        <v>0.72</v>
      </c>
      <c r="T16" s="7">
        <f t="shared" si="0"/>
        <v>0.72</v>
      </c>
      <c r="U16" s="7">
        <f t="shared" si="0"/>
        <v>0.72</v>
      </c>
      <c r="V16" s="7">
        <f t="shared" si="0"/>
        <v>0.72</v>
      </c>
      <c r="W16" s="7">
        <f t="shared" si="0"/>
        <v>0.67199999999999993</v>
      </c>
      <c r="X16" s="7">
        <f t="shared" si="0"/>
        <v>0.61439999999999995</v>
      </c>
      <c r="Y16" s="7">
        <f t="shared" si="0"/>
        <v>0.61199999999999999</v>
      </c>
      <c r="Z16" s="7">
        <f t="shared" si="0"/>
        <v>0.53550000000000009</v>
      </c>
      <c r="AA16" s="7">
        <f t="shared" si="0"/>
        <v>0.3876</v>
      </c>
      <c r="AB16" s="7">
        <f t="shared" si="0"/>
        <v>0.31109999999999999</v>
      </c>
      <c r="AC16" s="7">
        <f t="shared" si="0"/>
        <v>0.27030000000000004</v>
      </c>
      <c r="AD16" s="7">
        <f t="shared" si="0"/>
        <v>0.1938</v>
      </c>
      <c r="AE16" s="7">
        <f t="shared" si="0"/>
        <v>0.1479</v>
      </c>
      <c r="AF16" s="7">
        <f t="shared" si="0"/>
        <v>8.6700000000000013E-2</v>
      </c>
      <c r="AG16" s="7">
        <f t="shared" si="0"/>
        <v>8.6700000000000013E-2</v>
      </c>
      <c r="AH16" s="1"/>
    </row>
    <row r="17" spans="1:34" ht="30.6" customHeight="1" x14ac:dyDescent="0.25">
      <c r="A17" s="1"/>
      <c r="B17" s="1"/>
      <c r="C17" s="1"/>
      <c r="D17" s="1"/>
      <c r="E17" s="1"/>
      <c r="F17" s="1" t="s">
        <v>23</v>
      </c>
      <c r="G17" s="1"/>
      <c r="H17" s="1" t="s">
        <v>24</v>
      </c>
      <c r="I17" s="1">
        <v>13</v>
      </c>
      <c r="J17" s="1">
        <v>13</v>
      </c>
      <c r="K17" s="1">
        <v>13</v>
      </c>
      <c r="L17" s="1">
        <v>19</v>
      </c>
      <c r="M17" s="1">
        <v>19</v>
      </c>
      <c r="N17" s="1">
        <v>24</v>
      </c>
      <c r="O17" s="1">
        <v>34</v>
      </c>
      <c r="P17" s="1">
        <v>44</v>
      </c>
      <c r="Q17" s="1">
        <v>82</v>
      </c>
      <c r="R17" s="1">
        <v>92</v>
      </c>
      <c r="S17" s="1">
        <v>97</v>
      </c>
      <c r="T17" s="1">
        <v>97</v>
      </c>
      <c r="U17" s="1">
        <v>97</v>
      </c>
      <c r="V17" s="1">
        <v>97</v>
      </c>
      <c r="W17" s="1">
        <v>92</v>
      </c>
      <c r="X17" s="1">
        <v>82</v>
      </c>
      <c r="Y17" s="1">
        <v>77</v>
      </c>
      <c r="Z17" s="1">
        <v>67</v>
      </c>
      <c r="AA17" s="1">
        <v>49</v>
      </c>
      <c r="AB17" s="1">
        <v>39</v>
      </c>
      <c r="AC17" s="1">
        <v>34</v>
      </c>
      <c r="AD17" s="1">
        <v>24</v>
      </c>
      <c r="AE17" s="1">
        <v>19</v>
      </c>
      <c r="AF17" s="1">
        <v>13</v>
      </c>
      <c r="AG17" s="1">
        <v>13</v>
      </c>
      <c r="AH17" s="1"/>
    </row>
    <row r="18" spans="1:34" ht="28.15" customHeight="1" x14ac:dyDescent="0.25">
      <c r="A18" s="1"/>
      <c r="B18" s="1"/>
      <c r="C18" s="1"/>
      <c r="D18" s="1"/>
      <c r="E18" s="1"/>
      <c r="F18" s="1" t="s">
        <v>27</v>
      </c>
      <c r="G18" s="1"/>
      <c r="H18" s="1"/>
      <c r="I18" s="1">
        <v>0.51</v>
      </c>
      <c r="J18" s="1">
        <v>0.51</v>
      </c>
      <c r="K18" s="1">
        <v>0.51</v>
      </c>
      <c r="L18" s="1">
        <v>0.51</v>
      </c>
      <c r="M18" s="1">
        <v>0.51</v>
      </c>
      <c r="N18" s="1">
        <v>0.4</v>
      </c>
      <c r="O18" s="1">
        <v>0.4</v>
      </c>
      <c r="P18" s="1">
        <v>0.4</v>
      </c>
      <c r="Q18" s="1">
        <v>0.4</v>
      </c>
      <c r="R18" s="1">
        <v>0.4</v>
      </c>
      <c r="S18" s="1">
        <v>0.48</v>
      </c>
      <c r="T18" s="1">
        <v>0.48</v>
      </c>
      <c r="U18" s="1">
        <v>0.48</v>
      </c>
      <c r="V18" s="1">
        <v>0.48</v>
      </c>
      <c r="W18" s="1">
        <v>0.48</v>
      </c>
      <c r="X18" s="1">
        <v>0.48</v>
      </c>
      <c r="Y18" s="1">
        <v>0.51</v>
      </c>
      <c r="Z18" s="1">
        <v>0.51</v>
      </c>
      <c r="AA18" s="1">
        <v>0.51</v>
      </c>
      <c r="AB18" s="1">
        <v>0.51</v>
      </c>
      <c r="AC18" s="1">
        <v>0.51</v>
      </c>
      <c r="AD18" s="1">
        <v>0.51</v>
      </c>
      <c r="AE18" s="1">
        <v>0.51</v>
      </c>
      <c r="AF18" s="1">
        <v>0.51</v>
      </c>
      <c r="AG18" s="1">
        <v>0.51</v>
      </c>
      <c r="AH18" s="1"/>
    </row>
    <row r="19" spans="1:34" ht="28.15" customHeight="1" x14ac:dyDescent="0.25">
      <c r="A19" s="1"/>
      <c r="B19" s="1"/>
      <c r="C19" s="1"/>
      <c r="D19" s="1"/>
      <c r="E19" s="1"/>
      <c r="F19" s="1" t="s">
        <v>28</v>
      </c>
      <c r="G19" s="1"/>
      <c r="H19" s="1"/>
      <c r="I19" s="1">
        <v>0.89</v>
      </c>
      <c r="J19" s="1">
        <v>0.89</v>
      </c>
      <c r="K19" s="1">
        <v>0.89</v>
      </c>
      <c r="L19" s="1">
        <v>0.89</v>
      </c>
      <c r="M19" s="1">
        <v>0.89</v>
      </c>
      <c r="N19" s="1">
        <v>0.93</v>
      </c>
      <c r="O19" s="1">
        <v>0.93</v>
      </c>
      <c r="P19" s="1">
        <v>0.93</v>
      </c>
      <c r="Q19" s="1">
        <v>0.93</v>
      </c>
      <c r="R19" s="1">
        <v>0.93</v>
      </c>
      <c r="S19" s="1">
        <v>0.9</v>
      </c>
      <c r="T19" s="1">
        <v>0.9</v>
      </c>
      <c r="U19" s="1">
        <v>0.9</v>
      </c>
      <c r="V19" s="1">
        <v>0.9</v>
      </c>
      <c r="W19" s="1">
        <v>0.9</v>
      </c>
      <c r="X19" s="1">
        <v>0.9</v>
      </c>
      <c r="Y19" s="1">
        <v>0.89</v>
      </c>
      <c r="Z19" s="1">
        <v>0.89</v>
      </c>
      <c r="AA19" s="1">
        <v>0.89</v>
      </c>
      <c r="AB19" s="1">
        <v>0.89</v>
      </c>
      <c r="AC19" s="1">
        <v>0.89</v>
      </c>
      <c r="AD19" s="1">
        <v>0.89</v>
      </c>
      <c r="AE19" s="1">
        <v>0.89</v>
      </c>
      <c r="AF19" s="1">
        <v>0.89</v>
      </c>
      <c r="AG19" s="1">
        <v>0.89</v>
      </c>
      <c r="AH19" s="1"/>
    </row>
    <row r="20" spans="1:34" ht="29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25">
      <c r="A21" s="1" t="s">
        <v>11</v>
      </c>
      <c r="B21" s="1" t="s">
        <v>33</v>
      </c>
      <c r="C21" s="1"/>
      <c r="D21" s="1"/>
      <c r="E21" s="1"/>
      <c r="F21" s="1" t="s">
        <v>19</v>
      </c>
      <c r="G21" s="1"/>
      <c r="H21" s="1" t="s">
        <v>21</v>
      </c>
      <c r="I21" s="1">
        <v>0.26</v>
      </c>
      <c r="J21" s="1">
        <v>0.26</v>
      </c>
      <c r="K21" s="1">
        <v>0.26</v>
      </c>
      <c r="L21" s="1">
        <v>0.32</v>
      </c>
      <c r="M21" s="1">
        <v>0.32</v>
      </c>
      <c r="N21" s="1">
        <v>0.48</v>
      </c>
      <c r="O21" s="1">
        <v>0.57999999999999996</v>
      </c>
      <c r="P21" s="1">
        <v>0.76</v>
      </c>
      <c r="Q21" s="1">
        <v>1.48</v>
      </c>
      <c r="R21" s="1">
        <v>1.59</v>
      </c>
      <c r="S21" s="1">
        <v>1.67</v>
      </c>
      <c r="T21" s="1">
        <v>1.67</v>
      </c>
      <c r="U21" s="1">
        <v>1.67</v>
      </c>
      <c r="V21" s="1">
        <v>1.67</v>
      </c>
      <c r="W21" s="1">
        <v>1.59</v>
      </c>
      <c r="X21" s="1">
        <v>1.48</v>
      </c>
      <c r="Y21" s="1">
        <v>1.28</v>
      </c>
      <c r="Z21" s="1">
        <v>1.25</v>
      </c>
      <c r="AA21" s="1">
        <v>1</v>
      </c>
      <c r="AB21" s="1">
        <v>0.64</v>
      </c>
      <c r="AC21" s="1">
        <v>0.57999999999999996</v>
      </c>
      <c r="AD21" s="1">
        <v>0.48</v>
      </c>
      <c r="AE21" s="1">
        <v>0.32</v>
      </c>
      <c r="AF21" s="1">
        <v>0.26</v>
      </c>
      <c r="AG21" s="1">
        <v>0.26</v>
      </c>
      <c r="AH21" s="1"/>
    </row>
    <row r="22" spans="1:34" ht="25.9" customHeight="1" x14ac:dyDescent="0.25">
      <c r="A22" s="1"/>
      <c r="B22" s="1"/>
      <c r="C22" s="1"/>
      <c r="D22" s="1"/>
      <c r="E22" s="1"/>
      <c r="F22" s="1" t="s">
        <v>20</v>
      </c>
      <c r="G22" s="1"/>
      <c r="H22" s="1" t="s">
        <v>22</v>
      </c>
      <c r="I22" s="7">
        <f t="shared" ref="I22:AG22" si="1">I21*I24</f>
        <v>0.1326</v>
      </c>
      <c r="J22" s="7">
        <f t="shared" si="1"/>
        <v>0.1326</v>
      </c>
      <c r="K22" s="7">
        <f t="shared" si="1"/>
        <v>0.1326</v>
      </c>
      <c r="L22" s="7">
        <f t="shared" si="1"/>
        <v>0.16320000000000001</v>
      </c>
      <c r="M22" s="7">
        <f t="shared" si="1"/>
        <v>0.16320000000000001</v>
      </c>
      <c r="N22" s="7">
        <f t="shared" si="1"/>
        <v>0.24479999999999999</v>
      </c>
      <c r="O22" s="7">
        <f t="shared" si="1"/>
        <v>0.29580000000000001</v>
      </c>
      <c r="P22" s="7">
        <f t="shared" si="1"/>
        <v>0.3876</v>
      </c>
      <c r="Q22" s="7">
        <f t="shared" si="1"/>
        <v>0.59199999999999997</v>
      </c>
      <c r="R22" s="7">
        <f t="shared" si="1"/>
        <v>0.63600000000000012</v>
      </c>
      <c r="S22" s="7">
        <f t="shared" si="1"/>
        <v>0.80159999999999998</v>
      </c>
      <c r="T22" s="7">
        <f t="shared" si="1"/>
        <v>0.80159999999999998</v>
      </c>
      <c r="U22" s="7">
        <f t="shared" si="1"/>
        <v>0.80159999999999998</v>
      </c>
      <c r="V22" s="7">
        <f t="shared" si="1"/>
        <v>0.85170000000000001</v>
      </c>
      <c r="W22" s="7">
        <f t="shared" si="1"/>
        <v>0.81090000000000007</v>
      </c>
      <c r="X22" s="7">
        <f t="shared" si="1"/>
        <v>0.75480000000000003</v>
      </c>
      <c r="Y22" s="7">
        <f t="shared" si="1"/>
        <v>0.65280000000000005</v>
      </c>
      <c r="Z22" s="7">
        <f t="shared" si="1"/>
        <v>0.63749999999999996</v>
      </c>
      <c r="AA22" s="7">
        <f t="shared" si="1"/>
        <v>0.51</v>
      </c>
      <c r="AB22" s="7">
        <f t="shared" si="1"/>
        <v>0.32640000000000002</v>
      </c>
      <c r="AC22" s="7">
        <f t="shared" si="1"/>
        <v>0.29580000000000001</v>
      </c>
      <c r="AD22" s="7">
        <f t="shared" si="1"/>
        <v>0.24479999999999999</v>
      </c>
      <c r="AE22" s="7">
        <f t="shared" si="1"/>
        <v>0.16320000000000001</v>
      </c>
      <c r="AF22" s="7">
        <f t="shared" si="1"/>
        <v>0.1326</v>
      </c>
      <c r="AG22" s="7">
        <f t="shared" si="1"/>
        <v>0.1326</v>
      </c>
      <c r="AH22" s="1"/>
    </row>
    <row r="23" spans="1:34" ht="30" customHeight="1" x14ac:dyDescent="0.25">
      <c r="A23" s="1"/>
      <c r="B23" s="1"/>
      <c r="C23" s="1"/>
      <c r="D23" s="1"/>
      <c r="E23" s="1"/>
      <c r="F23" s="1" t="s">
        <v>23</v>
      </c>
      <c r="G23" s="1"/>
      <c r="H23" s="1" t="s">
        <v>25</v>
      </c>
      <c r="I23" s="1">
        <v>17</v>
      </c>
      <c r="J23" s="1">
        <v>17</v>
      </c>
      <c r="K23" s="1">
        <v>17</v>
      </c>
      <c r="L23" s="1">
        <v>21</v>
      </c>
      <c r="M23" s="1">
        <v>21</v>
      </c>
      <c r="N23" s="1">
        <v>31</v>
      </c>
      <c r="O23" s="1">
        <v>37</v>
      </c>
      <c r="P23" s="1">
        <v>49</v>
      </c>
      <c r="Q23" s="1">
        <v>95</v>
      </c>
      <c r="R23" s="1">
        <v>102</v>
      </c>
      <c r="S23" s="1">
        <v>107</v>
      </c>
      <c r="T23" s="1">
        <v>107</v>
      </c>
      <c r="U23" s="1">
        <v>107</v>
      </c>
      <c r="V23" s="1">
        <v>107</v>
      </c>
      <c r="W23" s="1">
        <v>102</v>
      </c>
      <c r="X23" s="1">
        <v>95</v>
      </c>
      <c r="Y23" s="1">
        <v>82</v>
      </c>
      <c r="Z23" s="1">
        <v>80</v>
      </c>
      <c r="AA23" s="1">
        <v>64</v>
      </c>
      <c r="AB23" s="1">
        <v>41</v>
      </c>
      <c r="AC23" s="1">
        <v>37</v>
      </c>
      <c r="AD23" s="1">
        <v>31</v>
      </c>
      <c r="AE23" s="1">
        <v>21</v>
      </c>
      <c r="AF23" s="1">
        <v>17</v>
      </c>
      <c r="AG23" s="1">
        <v>17</v>
      </c>
      <c r="AH23" s="1"/>
    </row>
    <row r="24" spans="1:34" ht="27" customHeight="1" x14ac:dyDescent="0.25">
      <c r="A24" s="1"/>
      <c r="B24" s="1"/>
      <c r="C24" s="1"/>
      <c r="D24" s="1"/>
      <c r="E24" s="1"/>
      <c r="F24" s="1" t="s">
        <v>26</v>
      </c>
      <c r="G24" s="1"/>
      <c r="H24" s="1"/>
      <c r="I24" s="1">
        <v>0.51</v>
      </c>
      <c r="J24" s="1">
        <v>0.51</v>
      </c>
      <c r="K24" s="1">
        <v>0.51</v>
      </c>
      <c r="L24" s="1">
        <v>0.51</v>
      </c>
      <c r="M24" s="1">
        <v>0.51</v>
      </c>
      <c r="N24" s="1">
        <v>0.51</v>
      </c>
      <c r="O24" s="1">
        <v>0.51</v>
      </c>
      <c r="P24" s="1">
        <v>0.51</v>
      </c>
      <c r="Q24" s="1">
        <v>0.4</v>
      </c>
      <c r="R24" s="1">
        <v>0.4</v>
      </c>
      <c r="S24" s="1">
        <v>0.48</v>
      </c>
      <c r="T24" s="1">
        <v>0.48</v>
      </c>
      <c r="U24" s="1">
        <v>0.48</v>
      </c>
      <c r="V24" s="1">
        <v>0.51</v>
      </c>
      <c r="W24" s="1">
        <v>0.51</v>
      </c>
      <c r="X24" s="1">
        <v>0.51</v>
      </c>
      <c r="Y24" s="1">
        <v>0.51</v>
      </c>
      <c r="Z24" s="1">
        <v>0.51</v>
      </c>
      <c r="AA24" s="1">
        <v>0.51</v>
      </c>
      <c r="AB24" s="1">
        <v>0.51</v>
      </c>
      <c r="AC24" s="1">
        <v>0.51</v>
      </c>
      <c r="AD24" s="1">
        <v>0.51</v>
      </c>
      <c r="AE24" s="1">
        <v>0.51</v>
      </c>
      <c r="AF24" s="1">
        <v>0.51</v>
      </c>
      <c r="AG24" s="1">
        <v>0.51</v>
      </c>
      <c r="AH24" s="1"/>
    </row>
    <row r="25" spans="1:34" ht="27.6" customHeight="1" x14ac:dyDescent="0.25">
      <c r="A25" s="1"/>
      <c r="B25" s="1"/>
      <c r="C25" s="1"/>
      <c r="D25" s="1"/>
      <c r="E25" s="1"/>
      <c r="F25" s="1"/>
      <c r="G25" s="1"/>
      <c r="H25" s="1"/>
      <c r="I25" s="1">
        <v>0.89</v>
      </c>
      <c r="J25" s="1">
        <v>0.89</v>
      </c>
      <c r="K25" s="1">
        <v>0.89</v>
      </c>
      <c r="L25" s="1">
        <v>0.89</v>
      </c>
      <c r="M25" s="1">
        <v>0.89</v>
      </c>
      <c r="N25" s="1">
        <v>0.89</v>
      </c>
      <c r="O25" s="1">
        <v>0.89</v>
      </c>
      <c r="P25" s="1">
        <v>0.89</v>
      </c>
      <c r="Q25" s="1">
        <v>0.93</v>
      </c>
      <c r="R25" s="1">
        <v>0.93</v>
      </c>
      <c r="S25" s="1">
        <v>0.9</v>
      </c>
      <c r="T25" s="1">
        <v>0.9</v>
      </c>
      <c r="U25" s="1">
        <v>0.9</v>
      </c>
      <c r="V25" s="1">
        <v>0.89</v>
      </c>
      <c r="W25" s="1">
        <v>0.89</v>
      </c>
      <c r="X25" s="1">
        <v>0.89</v>
      </c>
      <c r="Y25" s="1">
        <v>0.89</v>
      </c>
      <c r="Z25" s="1">
        <v>0.89</v>
      </c>
      <c r="AA25" s="1">
        <v>0.89</v>
      </c>
      <c r="AB25" s="1">
        <v>0.89</v>
      </c>
      <c r="AC25" s="1">
        <v>0.89</v>
      </c>
      <c r="AD25" s="1">
        <v>0.89</v>
      </c>
      <c r="AE25" s="1">
        <v>0.89</v>
      </c>
      <c r="AF25" s="1">
        <v>0.89</v>
      </c>
      <c r="AG25" s="1">
        <v>0.89</v>
      </c>
      <c r="AH25" s="1"/>
    </row>
    <row r="26" spans="1:34" ht="29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8.9" customHeight="1" x14ac:dyDescent="0.25">
      <c r="A27" s="1" t="s">
        <v>15</v>
      </c>
      <c r="B27" s="1" t="s">
        <v>35</v>
      </c>
      <c r="C27" s="1"/>
      <c r="D27" s="1"/>
      <c r="E27" s="1"/>
      <c r="F27" s="1" t="s">
        <v>19</v>
      </c>
      <c r="G27" s="1"/>
      <c r="H27" s="1" t="s">
        <v>21</v>
      </c>
      <c r="I27" s="1">
        <v>0.23</v>
      </c>
      <c r="J27" s="1">
        <v>0.23</v>
      </c>
      <c r="K27" s="1">
        <v>0.23</v>
      </c>
      <c r="L27" s="1">
        <v>0.37</v>
      </c>
      <c r="M27" s="1">
        <v>0.37</v>
      </c>
      <c r="N27" s="1">
        <v>0.55000000000000004</v>
      </c>
      <c r="O27" s="1">
        <v>0.65</v>
      </c>
      <c r="P27" s="1">
        <v>0.96</v>
      </c>
      <c r="Q27" s="1">
        <v>1.69</v>
      </c>
      <c r="R27" s="1">
        <v>1.78</v>
      </c>
      <c r="S27" s="1">
        <v>1.98</v>
      </c>
      <c r="T27" s="1">
        <v>1.98</v>
      </c>
      <c r="U27" s="1">
        <v>1.98</v>
      </c>
      <c r="V27" s="1">
        <v>1.96</v>
      </c>
      <c r="W27" s="1">
        <v>1.78</v>
      </c>
      <c r="X27" s="1">
        <v>1.69</v>
      </c>
      <c r="Y27" s="1">
        <v>1.56</v>
      </c>
      <c r="Z27" s="1">
        <v>1.4</v>
      </c>
      <c r="AA27" s="1">
        <v>1.23</v>
      </c>
      <c r="AB27" s="1">
        <v>0.76</v>
      </c>
      <c r="AC27" s="1">
        <v>0.65</v>
      </c>
      <c r="AD27" s="1">
        <v>0.55000000000000004</v>
      </c>
      <c r="AE27" s="1">
        <v>0.37</v>
      </c>
      <c r="AF27" s="1">
        <v>0.23</v>
      </c>
      <c r="AG27" s="1">
        <v>0.23</v>
      </c>
      <c r="AH27" s="1"/>
    </row>
    <row r="28" spans="1:34" ht="22.9" customHeight="1" x14ac:dyDescent="0.25">
      <c r="A28" s="1"/>
      <c r="B28" s="1" t="s">
        <v>17</v>
      </c>
      <c r="C28" s="1"/>
      <c r="D28" s="1"/>
      <c r="E28" s="1"/>
      <c r="F28" s="1" t="s">
        <v>20</v>
      </c>
      <c r="G28" s="1"/>
      <c r="H28" s="1" t="s">
        <v>22</v>
      </c>
      <c r="I28" s="7">
        <f t="shared" ref="I28:AG28" si="2">I27*I30</f>
        <v>0.1173</v>
      </c>
      <c r="J28" s="7">
        <f t="shared" si="2"/>
        <v>0.1173</v>
      </c>
      <c r="K28" s="7">
        <f t="shared" si="2"/>
        <v>0.1173</v>
      </c>
      <c r="L28" s="7">
        <f t="shared" si="2"/>
        <v>0.18870000000000001</v>
      </c>
      <c r="M28" s="7">
        <f t="shared" si="2"/>
        <v>0.18870000000000001</v>
      </c>
      <c r="N28" s="7">
        <f t="shared" si="2"/>
        <v>0.28050000000000003</v>
      </c>
      <c r="O28" s="7">
        <f t="shared" si="2"/>
        <v>0.48750000000000004</v>
      </c>
      <c r="P28" s="7">
        <f t="shared" si="2"/>
        <v>0.72</v>
      </c>
      <c r="Q28" s="7">
        <f t="shared" si="2"/>
        <v>0.67600000000000005</v>
      </c>
      <c r="R28" s="7">
        <f t="shared" si="2"/>
        <v>0.35600000000000004</v>
      </c>
      <c r="S28" s="7">
        <f t="shared" si="2"/>
        <v>0.39600000000000002</v>
      </c>
      <c r="T28" s="7">
        <f t="shared" si="2"/>
        <v>0.39600000000000002</v>
      </c>
      <c r="U28" s="7">
        <f t="shared" si="2"/>
        <v>0.79200000000000004</v>
      </c>
      <c r="V28" s="7">
        <f t="shared" si="2"/>
        <v>0.78400000000000003</v>
      </c>
      <c r="W28" s="7">
        <f t="shared" si="2"/>
        <v>0.71200000000000008</v>
      </c>
      <c r="X28" s="7">
        <f t="shared" si="2"/>
        <v>0.67600000000000005</v>
      </c>
      <c r="Y28" s="7">
        <f t="shared" si="2"/>
        <v>0.62400000000000011</v>
      </c>
      <c r="Z28" s="7">
        <f t="shared" si="2"/>
        <v>0.55999999999999994</v>
      </c>
      <c r="AA28" s="7">
        <f t="shared" si="2"/>
        <v>0.49199999999999999</v>
      </c>
      <c r="AB28" s="7">
        <f t="shared" si="2"/>
        <v>0.3876</v>
      </c>
      <c r="AC28" s="7">
        <f t="shared" si="2"/>
        <v>0.33150000000000002</v>
      </c>
      <c r="AD28" s="7">
        <f t="shared" si="2"/>
        <v>0.28050000000000003</v>
      </c>
      <c r="AE28" s="7">
        <f t="shared" si="2"/>
        <v>0.18870000000000001</v>
      </c>
      <c r="AF28" s="7">
        <f t="shared" si="2"/>
        <v>0.1173</v>
      </c>
      <c r="AG28" s="7">
        <f t="shared" si="2"/>
        <v>0.1173</v>
      </c>
      <c r="AH28" s="1"/>
    </row>
    <row r="29" spans="1:34" ht="30.6" customHeight="1" x14ac:dyDescent="0.25">
      <c r="A29" s="1"/>
      <c r="B29" s="1"/>
      <c r="C29" s="1"/>
      <c r="D29" s="1"/>
      <c r="E29" s="1"/>
      <c r="F29" s="1" t="s">
        <v>23</v>
      </c>
      <c r="G29" s="1"/>
      <c r="H29" s="1" t="s">
        <v>24</v>
      </c>
      <c r="I29" s="1">
        <v>15</v>
      </c>
      <c r="J29" s="1">
        <v>15</v>
      </c>
      <c r="K29" s="1">
        <v>15</v>
      </c>
      <c r="L29" s="1">
        <v>24</v>
      </c>
      <c r="M29" s="1">
        <v>24</v>
      </c>
      <c r="N29" s="1">
        <v>35</v>
      </c>
      <c r="O29" s="1">
        <v>41</v>
      </c>
      <c r="P29" s="1">
        <v>61</v>
      </c>
      <c r="Q29" s="1">
        <v>108</v>
      </c>
      <c r="R29" s="1">
        <v>114</v>
      </c>
      <c r="S29" s="1">
        <v>127</v>
      </c>
      <c r="T29" s="1">
        <v>127</v>
      </c>
      <c r="U29" s="1">
        <v>127</v>
      </c>
      <c r="V29" s="1">
        <v>127</v>
      </c>
      <c r="W29" s="1">
        <v>114</v>
      </c>
      <c r="X29" s="1">
        <v>108</v>
      </c>
      <c r="Y29" s="1">
        <v>100</v>
      </c>
      <c r="Z29" s="1">
        <v>92</v>
      </c>
      <c r="AA29" s="1">
        <v>79</v>
      </c>
      <c r="AB29" s="1">
        <v>49</v>
      </c>
      <c r="AC29" s="1">
        <v>41</v>
      </c>
      <c r="AD29" s="1">
        <v>35</v>
      </c>
      <c r="AE29" s="1">
        <v>24</v>
      </c>
      <c r="AF29" s="1">
        <v>15</v>
      </c>
      <c r="AG29" s="1">
        <v>15</v>
      </c>
      <c r="AH29" s="1"/>
    </row>
    <row r="30" spans="1:34" ht="28.15" customHeight="1" x14ac:dyDescent="0.25">
      <c r="A30" s="1"/>
      <c r="B30" s="1"/>
      <c r="C30" s="1"/>
      <c r="D30" s="1"/>
      <c r="E30" s="1"/>
      <c r="F30" s="1" t="s">
        <v>26</v>
      </c>
      <c r="G30" s="1"/>
      <c r="H30" s="1"/>
      <c r="I30" s="1">
        <v>0.51</v>
      </c>
      <c r="J30" s="1">
        <v>0.51</v>
      </c>
      <c r="K30" s="1">
        <v>0.51</v>
      </c>
      <c r="L30" s="1">
        <v>0.51</v>
      </c>
      <c r="M30" s="1">
        <v>0.51</v>
      </c>
      <c r="N30" s="1">
        <v>0.51</v>
      </c>
      <c r="O30" s="1">
        <v>0.75</v>
      </c>
      <c r="P30" s="1">
        <v>0.75</v>
      </c>
      <c r="Q30" s="1">
        <v>0.4</v>
      </c>
      <c r="R30" s="1">
        <v>0.2</v>
      </c>
      <c r="S30" s="1">
        <v>0.2</v>
      </c>
      <c r="T30" s="1">
        <v>0.2</v>
      </c>
      <c r="U30" s="1">
        <v>0.4</v>
      </c>
      <c r="V30" s="1">
        <v>0.4</v>
      </c>
      <c r="W30" s="1">
        <v>0.4</v>
      </c>
      <c r="X30" s="1">
        <v>0.4</v>
      </c>
      <c r="Y30" s="1">
        <v>0.4</v>
      </c>
      <c r="Z30" s="1">
        <v>0.4</v>
      </c>
      <c r="AA30" s="1">
        <v>0.4</v>
      </c>
      <c r="AB30" s="1">
        <v>0.51</v>
      </c>
      <c r="AC30" s="1">
        <v>0.51</v>
      </c>
      <c r="AD30" s="1">
        <v>0.51</v>
      </c>
      <c r="AE30" s="1">
        <v>0.51</v>
      </c>
      <c r="AF30" s="1">
        <v>0.51</v>
      </c>
      <c r="AG30" s="1">
        <v>0.51</v>
      </c>
      <c r="AH30" s="1"/>
    </row>
    <row r="31" spans="1:34" ht="24" customHeight="1" x14ac:dyDescent="0.25">
      <c r="A31" s="1"/>
      <c r="B31" s="1"/>
      <c r="C31" s="1"/>
      <c r="D31" s="1"/>
      <c r="E31" s="1"/>
      <c r="F31" s="1"/>
      <c r="G31" s="1"/>
      <c r="H31" s="1"/>
      <c r="I31" s="1">
        <v>0.89</v>
      </c>
      <c r="J31" s="1">
        <v>0.89</v>
      </c>
      <c r="K31" s="1">
        <v>0.89</v>
      </c>
      <c r="L31" s="1">
        <v>0.89</v>
      </c>
      <c r="M31" s="1">
        <v>0.89</v>
      </c>
      <c r="N31" s="1">
        <v>0.89</v>
      </c>
      <c r="O31" s="1">
        <v>0.8</v>
      </c>
      <c r="P31" s="1">
        <v>0.8</v>
      </c>
      <c r="Q31" s="1">
        <v>0.93</v>
      </c>
      <c r="R31" s="1">
        <v>0.98</v>
      </c>
      <c r="S31" s="1">
        <v>0.98</v>
      </c>
      <c r="T31" s="1">
        <v>0.98</v>
      </c>
      <c r="U31" s="1">
        <v>0.93</v>
      </c>
      <c r="V31" s="1">
        <v>0.93</v>
      </c>
      <c r="W31" s="1">
        <v>0.93</v>
      </c>
      <c r="X31" s="1">
        <v>0.93</v>
      </c>
      <c r="Y31" s="1">
        <v>0.93</v>
      </c>
      <c r="Z31" s="1">
        <v>0.93</v>
      </c>
      <c r="AA31" s="1">
        <v>0.93</v>
      </c>
      <c r="AB31" s="1">
        <v>0.89</v>
      </c>
      <c r="AC31" s="1">
        <v>0.89</v>
      </c>
      <c r="AD31" s="1">
        <v>0.89</v>
      </c>
      <c r="AE31" s="1">
        <v>0.89</v>
      </c>
      <c r="AF31" s="1">
        <v>0.89</v>
      </c>
      <c r="AG31" s="1">
        <v>0.89</v>
      </c>
      <c r="AH31" s="1"/>
    </row>
    <row r="32" spans="1:34" ht="27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4" spans="1:11" x14ac:dyDescent="0.25">
      <c r="A34" t="s">
        <v>29</v>
      </c>
      <c r="K34" t="s">
        <v>30</v>
      </c>
    </row>
    <row r="36" spans="1:11" ht="12" customHeight="1" x14ac:dyDescent="0.25"/>
    <row r="37" spans="1:11" ht="12" customHeight="1" x14ac:dyDescent="0.25">
      <c r="A37" s="6" t="s">
        <v>31</v>
      </c>
    </row>
    <row r="49" spans="1:1" x14ac:dyDescent="0.25">
      <c r="A49">
        <v>9</v>
      </c>
    </row>
  </sheetData>
  <mergeCells count="6">
    <mergeCell ref="A5:A6"/>
    <mergeCell ref="AH5:AH6"/>
    <mergeCell ref="I5:AG5"/>
    <mergeCell ref="H5:H6"/>
    <mergeCell ref="F5:F6"/>
    <mergeCell ref="B5:B6"/>
  </mergeCells>
  <pageMargins left="0.7" right="0.7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topLeftCell="L40" zoomScale="80" zoomScaleNormal="80" workbookViewId="0">
      <selection activeCell="J43" sqref="J43:AH44"/>
    </sheetView>
  </sheetViews>
  <sheetFormatPr defaultRowHeight="15" x14ac:dyDescent="0.25"/>
  <cols>
    <col min="1" max="1" width="4.14062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10" max="10" width="12" bestFit="1" customWidth="1"/>
    <col min="34" max="34" width="8.42578125" customWidth="1"/>
    <col min="35" max="35" width="10.140625" customWidth="1"/>
  </cols>
  <sheetData>
    <row r="1" spans="1:35" x14ac:dyDescent="0.25">
      <c r="B1" t="s">
        <v>58</v>
      </c>
    </row>
    <row r="3" spans="1:35" x14ac:dyDescent="0.25">
      <c r="B3" t="s">
        <v>6</v>
      </c>
    </row>
    <row r="5" spans="1:35" ht="67.900000000000006" customHeight="1" x14ac:dyDescent="0.25">
      <c r="B5" s="18" t="s">
        <v>0</v>
      </c>
      <c r="C5" s="18" t="s">
        <v>1</v>
      </c>
      <c r="D5" s="2"/>
      <c r="E5" s="2"/>
      <c r="F5" s="2"/>
      <c r="G5" s="24" t="s">
        <v>2</v>
      </c>
      <c r="H5" s="2"/>
      <c r="I5" s="24" t="s">
        <v>3</v>
      </c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20" t="s">
        <v>5</v>
      </c>
    </row>
    <row r="6" spans="1:35" x14ac:dyDescent="0.25">
      <c r="B6" s="19"/>
      <c r="C6" s="19"/>
      <c r="D6" s="1"/>
      <c r="E6" s="1"/>
      <c r="F6" s="1"/>
      <c r="G6" s="25"/>
      <c r="H6" s="1"/>
      <c r="I6" s="25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20"/>
    </row>
    <row r="7" spans="1:35" ht="33" customHeight="1" x14ac:dyDescent="0.25">
      <c r="A7">
        <v>1</v>
      </c>
      <c r="B7" s="1" t="s">
        <v>10</v>
      </c>
      <c r="C7" s="1" t="s">
        <v>48</v>
      </c>
      <c r="D7" s="1"/>
      <c r="E7" s="1"/>
      <c r="F7" s="1"/>
      <c r="G7" s="1" t="s">
        <v>8</v>
      </c>
      <c r="H7" s="1"/>
      <c r="I7" s="1" t="s">
        <v>9</v>
      </c>
      <c r="J7" s="1">
        <v>10.8</v>
      </c>
      <c r="K7" s="1">
        <v>10.8</v>
      </c>
      <c r="L7" s="1">
        <v>10.8</v>
      </c>
      <c r="M7" s="1">
        <v>10.8</v>
      </c>
      <c r="N7" s="1">
        <v>10.8</v>
      </c>
      <c r="O7" s="1">
        <v>10.8</v>
      </c>
      <c r="P7" s="1">
        <v>10.7</v>
      </c>
      <c r="Q7" s="1">
        <v>10.6</v>
      </c>
      <c r="R7" s="1">
        <v>10.5</v>
      </c>
      <c r="S7" s="1">
        <v>10.4</v>
      </c>
      <c r="T7" s="1">
        <v>10.3</v>
      </c>
      <c r="U7" s="1">
        <v>10.3</v>
      </c>
      <c r="V7" s="1">
        <v>10.4</v>
      </c>
      <c r="W7" s="1">
        <v>10.4</v>
      </c>
      <c r="X7" s="1">
        <v>10.4</v>
      </c>
      <c r="Y7" s="1">
        <v>10.5</v>
      </c>
      <c r="Z7" s="1">
        <v>10.5</v>
      </c>
      <c r="AA7" s="1">
        <v>10.5</v>
      </c>
      <c r="AB7" s="1">
        <v>10.6</v>
      </c>
      <c r="AC7" s="1">
        <v>10.6</v>
      </c>
      <c r="AD7" s="1">
        <v>10.7</v>
      </c>
      <c r="AE7" s="1">
        <v>10.7</v>
      </c>
      <c r="AF7" s="1">
        <v>10.8</v>
      </c>
      <c r="AG7" s="1">
        <v>10.8</v>
      </c>
      <c r="AH7" s="1">
        <v>10.8</v>
      </c>
      <c r="AI7" s="1"/>
    </row>
    <row r="8" spans="1:35" ht="33" customHeight="1" x14ac:dyDescent="0.25">
      <c r="B8" s="1"/>
      <c r="C8" s="1" t="s">
        <v>13</v>
      </c>
      <c r="D8" s="1"/>
      <c r="E8" s="1"/>
      <c r="F8" s="1"/>
      <c r="G8" s="1" t="s">
        <v>37</v>
      </c>
      <c r="H8" s="1"/>
      <c r="I8" s="1" t="s">
        <v>40</v>
      </c>
      <c r="J8" s="7">
        <v>0.79</v>
      </c>
      <c r="K8" s="7">
        <v>0.8</v>
      </c>
      <c r="L8" s="7">
        <v>0.79</v>
      </c>
      <c r="M8" s="7">
        <v>0.81</v>
      </c>
      <c r="N8" s="7">
        <v>1.1299999999999999</v>
      </c>
      <c r="O8" s="7">
        <v>1.2</v>
      </c>
      <c r="P8" s="7">
        <v>1.47</v>
      </c>
      <c r="Q8" s="7">
        <v>1.79</v>
      </c>
      <c r="R8" s="7">
        <v>1.79</v>
      </c>
      <c r="S8" s="7">
        <v>1.76</v>
      </c>
      <c r="T8" s="16">
        <v>1.57</v>
      </c>
      <c r="U8" s="11">
        <v>1.49</v>
      </c>
      <c r="V8" s="17">
        <v>1.57</v>
      </c>
      <c r="W8" s="7">
        <v>1.44</v>
      </c>
      <c r="X8" s="7">
        <v>1.39</v>
      </c>
      <c r="Y8" s="7">
        <v>1.04</v>
      </c>
      <c r="Z8" s="7">
        <v>0.96</v>
      </c>
      <c r="AA8" s="7">
        <v>0.89</v>
      </c>
      <c r="AB8" s="7">
        <v>0.87</v>
      </c>
      <c r="AC8" s="7">
        <v>0.86</v>
      </c>
      <c r="AD8" s="7">
        <v>0.82</v>
      </c>
      <c r="AE8" s="7">
        <v>0.82</v>
      </c>
      <c r="AF8" s="7">
        <v>0.81</v>
      </c>
      <c r="AG8" s="7">
        <v>0.8</v>
      </c>
      <c r="AH8" s="7">
        <v>0.81</v>
      </c>
      <c r="AI8" s="1"/>
    </row>
    <row r="9" spans="1:35" ht="33" customHeight="1" x14ac:dyDescent="0.25">
      <c r="B9" s="1"/>
      <c r="C9" s="1"/>
      <c r="D9" s="1"/>
      <c r="E9" s="1"/>
      <c r="F9" s="1"/>
      <c r="G9" s="1" t="s">
        <v>20</v>
      </c>
      <c r="H9" s="1"/>
      <c r="I9" s="1" t="s">
        <v>22</v>
      </c>
      <c r="J9" s="11">
        <v>0.74</v>
      </c>
      <c r="K9" s="11">
        <v>0.74</v>
      </c>
      <c r="L9" s="11">
        <v>0.74</v>
      </c>
      <c r="M9" s="11">
        <v>0.74</v>
      </c>
      <c r="N9" s="11">
        <v>0.75</v>
      </c>
      <c r="O9" s="11">
        <v>0.77</v>
      </c>
      <c r="P9" s="11">
        <v>0.91</v>
      </c>
      <c r="Q9" s="11">
        <v>1.17</v>
      </c>
      <c r="R9" s="11">
        <v>1.1000000000000001</v>
      </c>
      <c r="S9" s="11">
        <v>1.06</v>
      </c>
      <c r="T9" s="12">
        <v>0.97</v>
      </c>
      <c r="U9" s="11">
        <v>0.99</v>
      </c>
      <c r="V9" s="11">
        <v>1.04</v>
      </c>
      <c r="W9" s="11">
        <v>1.04</v>
      </c>
      <c r="X9" s="11">
        <v>1</v>
      </c>
      <c r="Y9" s="11">
        <v>0.85</v>
      </c>
      <c r="Z9" s="11">
        <v>0.79</v>
      </c>
      <c r="AA9" s="11">
        <v>0.77</v>
      </c>
      <c r="AB9" s="11">
        <v>0.75</v>
      </c>
      <c r="AC9" s="11">
        <v>0.75</v>
      </c>
      <c r="AD9" s="11">
        <v>0.74</v>
      </c>
      <c r="AE9" s="11">
        <v>0.75</v>
      </c>
      <c r="AF9" s="11">
        <v>0.76</v>
      </c>
      <c r="AG9" s="11">
        <v>0.76</v>
      </c>
      <c r="AH9" s="11">
        <v>0.76</v>
      </c>
      <c r="AI9" s="1"/>
    </row>
    <row r="10" spans="1:35" ht="33" customHeight="1" x14ac:dyDescent="0.25">
      <c r="B10" s="1"/>
      <c r="C10" s="1"/>
      <c r="D10" s="1"/>
      <c r="E10" s="1"/>
      <c r="F10" s="1"/>
      <c r="G10" s="1" t="s">
        <v>23</v>
      </c>
      <c r="H10" s="1"/>
      <c r="I10" s="1" t="s">
        <v>24</v>
      </c>
      <c r="J10" s="13">
        <f>J8/J7*1000</f>
        <v>73.148148148148138</v>
      </c>
      <c r="K10" s="13">
        <f t="shared" ref="K10:AH10" si="0">K8/K7*1000</f>
        <v>74.074074074074076</v>
      </c>
      <c r="L10" s="13">
        <f t="shared" si="0"/>
        <v>73.148148148148138</v>
      </c>
      <c r="M10" s="13">
        <f t="shared" si="0"/>
        <v>75</v>
      </c>
      <c r="N10" s="13">
        <f t="shared" si="0"/>
        <v>104.62962962962962</v>
      </c>
      <c r="O10" s="13">
        <f t="shared" si="0"/>
        <v>111.1111111111111</v>
      </c>
      <c r="P10" s="13">
        <f t="shared" si="0"/>
        <v>137.38317757009347</v>
      </c>
      <c r="Q10" s="13">
        <f t="shared" si="0"/>
        <v>168.8679245283019</v>
      </c>
      <c r="R10" s="13">
        <f t="shared" si="0"/>
        <v>170.47619047619048</v>
      </c>
      <c r="S10" s="13">
        <f t="shared" si="0"/>
        <v>169.23076923076923</v>
      </c>
      <c r="T10" s="13">
        <f t="shared" si="0"/>
        <v>152.42718446601941</v>
      </c>
      <c r="U10" s="13">
        <f t="shared" si="0"/>
        <v>144.66019417475729</v>
      </c>
      <c r="V10" s="13">
        <f t="shared" si="0"/>
        <v>150.96153846153845</v>
      </c>
      <c r="W10" s="13">
        <f t="shared" si="0"/>
        <v>138.46153846153845</v>
      </c>
      <c r="X10" s="13">
        <f t="shared" si="0"/>
        <v>133.65384615384616</v>
      </c>
      <c r="Y10" s="13">
        <f t="shared" si="0"/>
        <v>99.047619047619051</v>
      </c>
      <c r="Z10" s="13">
        <f t="shared" si="0"/>
        <v>91.428571428571431</v>
      </c>
      <c r="AA10" s="13">
        <f t="shared" si="0"/>
        <v>84.761904761904759</v>
      </c>
      <c r="AB10" s="13">
        <f t="shared" si="0"/>
        <v>82.075471698113205</v>
      </c>
      <c r="AC10" s="13">
        <f t="shared" si="0"/>
        <v>81.132075471698116</v>
      </c>
      <c r="AD10" s="13">
        <f t="shared" si="0"/>
        <v>76.635514018691595</v>
      </c>
      <c r="AE10" s="13">
        <f t="shared" si="0"/>
        <v>76.635514018691595</v>
      </c>
      <c r="AF10" s="13">
        <f t="shared" si="0"/>
        <v>75</v>
      </c>
      <c r="AG10" s="13">
        <f t="shared" si="0"/>
        <v>74.074074074074076</v>
      </c>
      <c r="AH10" s="13">
        <f t="shared" si="0"/>
        <v>75</v>
      </c>
      <c r="AI10" s="1"/>
    </row>
    <row r="11" spans="1:35" ht="33" customHeight="1" x14ac:dyDescent="0.25">
      <c r="B11" s="1"/>
      <c r="C11" s="1"/>
      <c r="D11" s="1"/>
      <c r="E11" s="1"/>
      <c r="F11" s="1"/>
      <c r="G11" s="1" t="s">
        <v>38</v>
      </c>
      <c r="H11" s="1"/>
      <c r="I11" s="1"/>
      <c r="J11" s="7">
        <f>J9/J8</f>
        <v>0.93670886075949367</v>
      </c>
      <c r="K11" s="7">
        <f t="shared" ref="K11:AH11" si="1">K9/K8</f>
        <v>0.92499999999999993</v>
      </c>
      <c r="L11" s="7">
        <f t="shared" si="1"/>
        <v>0.93670886075949367</v>
      </c>
      <c r="M11" s="7">
        <f t="shared" si="1"/>
        <v>0.9135802469135802</v>
      </c>
      <c r="N11" s="7">
        <f t="shared" si="1"/>
        <v>0.66371681415929207</v>
      </c>
      <c r="O11" s="7">
        <f t="shared" si="1"/>
        <v>0.64166666666666672</v>
      </c>
      <c r="P11" s="7">
        <f t="shared" si="1"/>
        <v>0.61904761904761907</v>
      </c>
      <c r="Q11" s="7">
        <f t="shared" si="1"/>
        <v>0.65363128491620104</v>
      </c>
      <c r="R11" s="7">
        <f t="shared" si="1"/>
        <v>0.61452513966480449</v>
      </c>
      <c r="S11" s="7">
        <f t="shared" si="1"/>
        <v>0.60227272727272729</v>
      </c>
      <c r="T11" s="7">
        <f t="shared" si="1"/>
        <v>0.61783439490445857</v>
      </c>
      <c r="U11" s="7">
        <f t="shared" si="1"/>
        <v>0.66442953020134232</v>
      </c>
      <c r="V11" s="7">
        <f t="shared" si="1"/>
        <v>0.66242038216560506</v>
      </c>
      <c r="W11" s="7">
        <f t="shared" si="1"/>
        <v>0.72222222222222232</v>
      </c>
      <c r="X11" s="7">
        <f t="shared" si="1"/>
        <v>0.71942446043165476</v>
      </c>
      <c r="Y11" s="7">
        <f t="shared" si="1"/>
        <v>0.81730769230769229</v>
      </c>
      <c r="Z11" s="7">
        <f t="shared" si="1"/>
        <v>0.82291666666666674</v>
      </c>
      <c r="AA11" s="7">
        <f t="shared" si="1"/>
        <v>0.8651685393258427</v>
      </c>
      <c r="AB11" s="7">
        <f t="shared" si="1"/>
        <v>0.86206896551724144</v>
      </c>
      <c r="AC11" s="7">
        <f t="shared" si="1"/>
        <v>0.87209302325581395</v>
      </c>
      <c r="AD11" s="7">
        <f t="shared" si="1"/>
        <v>0.90243902439024393</v>
      </c>
      <c r="AE11" s="7">
        <f t="shared" si="1"/>
        <v>0.91463414634146345</v>
      </c>
      <c r="AF11" s="7">
        <f t="shared" si="1"/>
        <v>0.93827160493827155</v>
      </c>
      <c r="AG11" s="7">
        <f t="shared" si="1"/>
        <v>0.95</v>
      </c>
      <c r="AH11" s="7">
        <f t="shared" si="1"/>
        <v>0.93827160493827155</v>
      </c>
      <c r="AI11" s="1"/>
    </row>
    <row r="12" spans="1:35" ht="33" customHeight="1" x14ac:dyDescent="0.25">
      <c r="B12" s="1"/>
      <c r="C12" s="1"/>
      <c r="D12" s="1"/>
      <c r="E12" s="1"/>
      <c r="F12" s="1"/>
      <c r="G12" s="1" t="s">
        <v>39</v>
      </c>
      <c r="H12" s="1"/>
      <c r="I12" s="1"/>
      <c r="J12" s="7">
        <f>J8/(1.73*J7*J10)*1000</f>
        <v>0.57803468208092501</v>
      </c>
      <c r="K12" s="7">
        <f t="shared" ref="K12:AH12" si="2">K8/(1.73*K7*K10)*1000</f>
        <v>0.57803468208092479</v>
      </c>
      <c r="L12" s="7">
        <f t="shared" si="2"/>
        <v>0.57803468208092501</v>
      </c>
      <c r="M12" s="7">
        <f t="shared" si="2"/>
        <v>0.57803468208092479</v>
      </c>
      <c r="N12" s="7">
        <f t="shared" si="2"/>
        <v>0.5780346820809249</v>
      </c>
      <c r="O12" s="7">
        <f t="shared" si="2"/>
        <v>0.57803468208092479</v>
      </c>
      <c r="P12" s="7">
        <f t="shared" si="2"/>
        <v>0.5780346820809249</v>
      </c>
      <c r="Q12" s="7">
        <f t="shared" si="2"/>
        <v>0.57803468208092479</v>
      </c>
      <c r="R12" s="7">
        <f t="shared" si="2"/>
        <v>0.5780346820809249</v>
      </c>
      <c r="S12" s="7">
        <f t="shared" si="2"/>
        <v>0.57803468208092479</v>
      </c>
      <c r="T12" s="7">
        <f t="shared" si="2"/>
        <v>0.57803468208092479</v>
      </c>
      <c r="U12" s="7">
        <f t="shared" si="2"/>
        <v>0.57803468208092468</v>
      </c>
      <c r="V12" s="7">
        <f t="shared" si="2"/>
        <v>0.5780346820809249</v>
      </c>
      <c r="W12" s="7">
        <f t="shared" si="2"/>
        <v>0.5780346820809249</v>
      </c>
      <c r="X12" s="7">
        <f t="shared" si="2"/>
        <v>0.57803468208092479</v>
      </c>
      <c r="Y12" s="7">
        <f t="shared" si="2"/>
        <v>0.5780346820809249</v>
      </c>
      <c r="Z12" s="7">
        <f t="shared" si="2"/>
        <v>0.5780346820809249</v>
      </c>
      <c r="AA12" s="7">
        <f t="shared" si="2"/>
        <v>0.5780346820809249</v>
      </c>
      <c r="AB12" s="7">
        <f t="shared" si="2"/>
        <v>0.57803468208092479</v>
      </c>
      <c r="AC12" s="7">
        <f t="shared" si="2"/>
        <v>0.57803468208092479</v>
      </c>
      <c r="AD12" s="7">
        <f t="shared" si="2"/>
        <v>0.57803468208092479</v>
      </c>
      <c r="AE12" s="7">
        <f t="shared" si="2"/>
        <v>0.57803468208092479</v>
      </c>
      <c r="AF12" s="7">
        <f t="shared" si="2"/>
        <v>0.57803468208092479</v>
      </c>
      <c r="AG12" s="7">
        <f t="shared" si="2"/>
        <v>0.57803468208092479</v>
      </c>
      <c r="AH12" s="7">
        <f t="shared" si="2"/>
        <v>0.57803468208092479</v>
      </c>
      <c r="AI12" s="1"/>
    </row>
    <row r="13" spans="1:35" ht="33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30.6" customHeight="1" x14ac:dyDescent="0.25">
      <c r="A14">
        <v>2</v>
      </c>
      <c r="B14" s="1" t="s">
        <v>11</v>
      </c>
      <c r="C14" s="1" t="s">
        <v>49</v>
      </c>
      <c r="D14" s="1"/>
      <c r="E14" s="1"/>
      <c r="F14" s="1"/>
      <c r="G14" s="1" t="s">
        <v>8</v>
      </c>
      <c r="H14" s="1"/>
      <c r="I14" s="1" t="s">
        <v>9</v>
      </c>
      <c r="J14" s="1">
        <v>10.8</v>
      </c>
      <c r="K14" s="1">
        <v>10.8</v>
      </c>
      <c r="L14" s="1">
        <v>10.8</v>
      </c>
      <c r="M14" s="1">
        <v>10.8</v>
      </c>
      <c r="N14" s="1">
        <v>10.8</v>
      </c>
      <c r="O14" s="1">
        <v>10.8</v>
      </c>
      <c r="P14" s="1">
        <v>10.7</v>
      </c>
      <c r="Q14" s="1">
        <v>10.6</v>
      </c>
      <c r="R14" s="1">
        <v>10.5</v>
      </c>
      <c r="S14" s="1">
        <v>10.4</v>
      </c>
      <c r="T14" s="1">
        <v>10.3</v>
      </c>
      <c r="U14" s="1">
        <v>10.3</v>
      </c>
      <c r="V14" s="1">
        <v>10.4</v>
      </c>
      <c r="W14" s="1">
        <v>10.4</v>
      </c>
      <c r="X14" s="1">
        <v>10.4</v>
      </c>
      <c r="Y14" s="1">
        <v>10.5</v>
      </c>
      <c r="Z14" s="1">
        <v>10.5</v>
      </c>
      <c r="AA14" s="1">
        <v>10.5</v>
      </c>
      <c r="AB14" s="1">
        <v>10.6</v>
      </c>
      <c r="AC14" s="1">
        <v>10.6</v>
      </c>
      <c r="AD14" s="1">
        <v>10.7</v>
      </c>
      <c r="AE14" s="1">
        <v>10.7</v>
      </c>
      <c r="AF14" s="1">
        <v>10.8</v>
      </c>
      <c r="AG14" s="1">
        <v>10.8</v>
      </c>
      <c r="AH14" s="1">
        <v>10.8</v>
      </c>
      <c r="AI14" s="1"/>
    </row>
    <row r="15" spans="1:35" ht="28.9" customHeight="1" x14ac:dyDescent="0.25">
      <c r="B15" s="1"/>
      <c r="C15" s="1" t="s">
        <v>14</v>
      </c>
      <c r="D15" s="1"/>
      <c r="E15" s="1"/>
      <c r="F15" s="1"/>
      <c r="G15" s="1" t="s">
        <v>37</v>
      </c>
      <c r="H15" s="1"/>
      <c r="I15" s="1" t="s">
        <v>40</v>
      </c>
      <c r="J15" s="7">
        <v>1.1000000000000001</v>
      </c>
      <c r="K15" s="7">
        <v>1.1100000000000001</v>
      </c>
      <c r="L15" s="7">
        <v>1.1100000000000001</v>
      </c>
      <c r="M15" s="7">
        <v>1.1200000000000001</v>
      </c>
      <c r="N15" s="7">
        <v>1.2</v>
      </c>
      <c r="O15" s="7">
        <v>1.38</v>
      </c>
      <c r="P15" s="7">
        <v>1.81</v>
      </c>
      <c r="Q15" s="7">
        <v>2.35</v>
      </c>
      <c r="R15" s="7">
        <v>2.39</v>
      </c>
      <c r="S15" s="16">
        <v>2.46</v>
      </c>
      <c r="T15" s="11">
        <v>2.37</v>
      </c>
      <c r="U15" s="17">
        <v>2.2200000000000002</v>
      </c>
      <c r="V15" s="7">
        <v>2.3199999999999998</v>
      </c>
      <c r="W15" s="7">
        <v>2.37</v>
      </c>
      <c r="X15" s="7">
        <v>2.19</v>
      </c>
      <c r="Y15" s="7">
        <v>1.9</v>
      </c>
      <c r="Z15" s="7">
        <v>1.61</v>
      </c>
      <c r="AA15" s="7">
        <v>1.41</v>
      </c>
      <c r="AB15" s="7">
        <v>1.28</v>
      </c>
      <c r="AC15" s="7">
        <v>1.21</v>
      </c>
      <c r="AD15" s="7">
        <v>1.18</v>
      </c>
      <c r="AE15" s="7">
        <v>1.17</v>
      </c>
      <c r="AF15" s="7">
        <v>1.1100000000000001</v>
      </c>
      <c r="AG15" s="7">
        <v>1.1000000000000001</v>
      </c>
      <c r="AH15" s="7">
        <v>1.1000000000000001</v>
      </c>
      <c r="AI15" s="1"/>
    </row>
    <row r="16" spans="1:35" ht="28.9" customHeight="1" x14ac:dyDescent="0.25">
      <c r="B16" s="1"/>
      <c r="C16" s="1"/>
      <c r="D16" s="1"/>
      <c r="E16" s="1"/>
      <c r="F16" s="1"/>
      <c r="G16" s="1" t="s">
        <v>20</v>
      </c>
      <c r="H16" s="1"/>
      <c r="I16" s="1" t="s">
        <v>22</v>
      </c>
      <c r="J16" s="7">
        <v>1</v>
      </c>
      <c r="K16" s="7">
        <v>1.02</v>
      </c>
      <c r="L16" s="7">
        <v>1.02</v>
      </c>
      <c r="M16" s="7">
        <v>1.01</v>
      </c>
      <c r="N16" s="7">
        <v>1.02</v>
      </c>
      <c r="O16" s="7">
        <v>1.05</v>
      </c>
      <c r="P16" s="7">
        <v>1.23</v>
      </c>
      <c r="Q16" s="7">
        <v>1.44</v>
      </c>
      <c r="R16" s="7">
        <v>1.46</v>
      </c>
      <c r="S16" s="7">
        <v>1.47</v>
      </c>
      <c r="T16" s="9">
        <v>1.37</v>
      </c>
      <c r="U16" s="7">
        <v>1.34</v>
      </c>
      <c r="V16" s="7">
        <v>1.46</v>
      </c>
      <c r="W16" s="7">
        <v>1.45</v>
      </c>
      <c r="X16" s="7">
        <v>1.41</v>
      </c>
      <c r="Y16" s="7">
        <v>1.3</v>
      </c>
      <c r="Z16" s="7">
        <v>1.1000000000000001</v>
      </c>
      <c r="AA16" s="7">
        <v>1.02</v>
      </c>
      <c r="AB16" s="7">
        <v>0.95</v>
      </c>
      <c r="AC16" s="7">
        <v>0.94</v>
      </c>
      <c r="AD16" s="7">
        <v>0.95</v>
      </c>
      <c r="AE16" s="7">
        <v>0.97</v>
      </c>
      <c r="AF16" s="7">
        <v>0.98</v>
      </c>
      <c r="AG16" s="7">
        <v>0.98</v>
      </c>
      <c r="AH16" s="7">
        <v>0.99</v>
      </c>
      <c r="AI16" s="1"/>
    </row>
    <row r="17" spans="1:35" ht="28.9" customHeight="1" x14ac:dyDescent="0.25">
      <c r="B17" s="1"/>
      <c r="C17" s="1"/>
      <c r="D17" s="1"/>
      <c r="E17" s="1"/>
      <c r="F17" s="1"/>
      <c r="G17" s="1" t="s">
        <v>23</v>
      </c>
      <c r="H17" s="1"/>
      <c r="I17" s="1" t="s">
        <v>24</v>
      </c>
      <c r="J17" s="14">
        <f>J15/J14*1000</f>
        <v>101.85185185185186</v>
      </c>
      <c r="K17" s="14">
        <f t="shared" ref="K17:AH17" si="3">K15/K14*1000</f>
        <v>102.77777777777777</v>
      </c>
      <c r="L17" s="14">
        <f t="shared" si="3"/>
        <v>102.77777777777777</v>
      </c>
      <c r="M17" s="14">
        <f t="shared" si="3"/>
        <v>103.7037037037037</v>
      </c>
      <c r="N17" s="14">
        <f t="shared" si="3"/>
        <v>111.1111111111111</v>
      </c>
      <c r="O17" s="14">
        <f t="shared" si="3"/>
        <v>127.77777777777777</v>
      </c>
      <c r="P17" s="14">
        <f t="shared" si="3"/>
        <v>169.15887850467294</v>
      </c>
      <c r="Q17" s="14">
        <f t="shared" si="3"/>
        <v>221.69811320754718</v>
      </c>
      <c r="R17" s="14">
        <f t="shared" si="3"/>
        <v>227.61904761904765</v>
      </c>
      <c r="S17" s="14">
        <f t="shared" si="3"/>
        <v>236.53846153846152</v>
      </c>
      <c r="T17" s="14">
        <f t="shared" si="3"/>
        <v>230.09708737864077</v>
      </c>
      <c r="U17" s="14">
        <f t="shared" si="3"/>
        <v>215.53398058252426</v>
      </c>
      <c r="V17" s="14">
        <f t="shared" si="3"/>
        <v>223.07692307692307</v>
      </c>
      <c r="W17" s="14">
        <f t="shared" si="3"/>
        <v>227.88461538461539</v>
      </c>
      <c r="X17" s="14">
        <f t="shared" si="3"/>
        <v>210.57692307692307</v>
      </c>
      <c r="Y17" s="14">
        <f t="shared" si="3"/>
        <v>180.95238095238093</v>
      </c>
      <c r="Z17" s="14">
        <f t="shared" si="3"/>
        <v>153.33333333333334</v>
      </c>
      <c r="AA17" s="14">
        <f t="shared" si="3"/>
        <v>134.28571428571428</v>
      </c>
      <c r="AB17" s="14">
        <f t="shared" si="3"/>
        <v>120.75471698113208</v>
      </c>
      <c r="AC17" s="14">
        <f t="shared" si="3"/>
        <v>114.15094339622642</v>
      </c>
      <c r="AD17" s="14">
        <f t="shared" si="3"/>
        <v>110.28037383177571</v>
      </c>
      <c r="AE17" s="14">
        <f t="shared" si="3"/>
        <v>109.34579439252337</v>
      </c>
      <c r="AF17" s="14">
        <f t="shared" si="3"/>
        <v>102.77777777777777</v>
      </c>
      <c r="AG17" s="14">
        <f t="shared" si="3"/>
        <v>101.85185185185186</v>
      </c>
      <c r="AH17" s="14">
        <f t="shared" si="3"/>
        <v>101.85185185185186</v>
      </c>
      <c r="AI17" s="1"/>
    </row>
    <row r="18" spans="1:35" ht="28.9" customHeight="1" x14ac:dyDescent="0.25">
      <c r="B18" s="1"/>
      <c r="C18" s="1"/>
      <c r="D18" s="1"/>
      <c r="E18" s="1"/>
      <c r="F18" s="1"/>
      <c r="G18" s="1" t="s">
        <v>38</v>
      </c>
      <c r="H18" s="1"/>
      <c r="I18" s="1"/>
      <c r="J18" s="7">
        <f>J16/J15</f>
        <v>0.90909090909090906</v>
      </c>
      <c r="K18" s="7">
        <v>0.99</v>
      </c>
      <c r="L18" s="7">
        <v>0.95</v>
      </c>
      <c r="M18" s="7">
        <v>0.96</v>
      </c>
      <c r="N18" s="7">
        <v>0.98</v>
      </c>
      <c r="O18" s="7">
        <f t="shared" ref="O18:AH18" si="4">O16/O15</f>
        <v>0.76086956521739135</v>
      </c>
      <c r="P18" s="7">
        <f t="shared" si="4"/>
        <v>0.67955801104972369</v>
      </c>
      <c r="Q18" s="7">
        <f t="shared" si="4"/>
        <v>0.61276595744680851</v>
      </c>
      <c r="R18" s="7">
        <f t="shared" si="4"/>
        <v>0.61087866108786604</v>
      </c>
      <c r="S18" s="7">
        <f t="shared" si="4"/>
        <v>0.59756097560975607</v>
      </c>
      <c r="T18" s="7">
        <f t="shared" si="4"/>
        <v>0.57805907172995785</v>
      </c>
      <c r="U18" s="7">
        <f t="shared" si="4"/>
        <v>0.60360360360360354</v>
      </c>
      <c r="V18" s="7">
        <f t="shared" si="4"/>
        <v>0.62931034482758619</v>
      </c>
      <c r="W18" s="7">
        <f t="shared" si="4"/>
        <v>0.61181434599156115</v>
      </c>
      <c r="X18" s="7">
        <f t="shared" si="4"/>
        <v>0.64383561643835618</v>
      </c>
      <c r="Y18" s="7">
        <f t="shared" si="4"/>
        <v>0.68421052631578949</v>
      </c>
      <c r="Z18" s="7">
        <f t="shared" si="4"/>
        <v>0.68322981366459634</v>
      </c>
      <c r="AA18" s="7">
        <f t="shared" si="4"/>
        <v>0.72340425531914898</v>
      </c>
      <c r="AB18" s="7">
        <f t="shared" si="4"/>
        <v>0.7421875</v>
      </c>
      <c r="AC18" s="7">
        <f t="shared" si="4"/>
        <v>0.77685950413223137</v>
      </c>
      <c r="AD18" s="7">
        <f t="shared" si="4"/>
        <v>0.80508474576271183</v>
      </c>
      <c r="AE18" s="7">
        <f t="shared" si="4"/>
        <v>0.82905982905982911</v>
      </c>
      <c r="AF18" s="7">
        <f t="shared" si="4"/>
        <v>0.88288288288288275</v>
      </c>
      <c r="AG18" s="7">
        <f t="shared" si="4"/>
        <v>0.89090909090909087</v>
      </c>
      <c r="AH18" s="7">
        <f t="shared" si="4"/>
        <v>0.89999999999999991</v>
      </c>
      <c r="AI18" s="1"/>
    </row>
    <row r="19" spans="1:35" ht="28.9" customHeight="1" x14ac:dyDescent="0.25">
      <c r="B19" s="1"/>
      <c r="C19" s="1"/>
      <c r="D19" s="1"/>
      <c r="E19" s="1"/>
      <c r="F19" s="1"/>
      <c r="G19" s="1" t="s">
        <v>39</v>
      </c>
      <c r="H19" s="1"/>
      <c r="I19" s="1"/>
      <c r="J19" s="7">
        <f>J15/(1.73*J14*J17)*1000</f>
        <v>0.57803468208092479</v>
      </c>
      <c r="K19" s="7">
        <f t="shared" ref="K19:AH19" si="5">K15/(1.73*K14*K17)*1000</f>
        <v>0.5780346820809249</v>
      </c>
      <c r="L19" s="7">
        <f t="shared" si="5"/>
        <v>0.5780346820809249</v>
      </c>
      <c r="M19" s="7">
        <f t="shared" si="5"/>
        <v>0.5780346820809249</v>
      </c>
      <c r="N19" s="7">
        <f t="shared" si="5"/>
        <v>0.57803468208092479</v>
      </c>
      <c r="O19" s="7">
        <f t="shared" si="5"/>
        <v>0.57803468208092479</v>
      </c>
      <c r="P19" s="7">
        <f t="shared" si="5"/>
        <v>0.57803468208092479</v>
      </c>
      <c r="Q19" s="7">
        <f t="shared" si="5"/>
        <v>0.57803468208092479</v>
      </c>
      <c r="R19" s="7">
        <f t="shared" si="5"/>
        <v>0.57803468208092479</v>
      </c>
      <c r="S19" s="7">
        <f t="shared" si="5"/>
        <v>0.57803468208092479</v>
      </c>
      <c r="T19" s="7">
        <f t="shared" si="5"/>
        <v>0.57803468208092479</v>
      </c>
      <c r="U19" s="7">
        <f t="shared" si="5"/>
        <v>0.5780346820809249</v>
      </c>
      <c r="V19" s="7">
        <f t="shared" si="5"/>
        <v>0.57803468208092479</v>
      </c>
      <c r="W19" s="7">
        <f t="shared" si="5"/>
        <v>0.57803468208092479</v>
      </c>
      <c r="X19" s="7">
        <f t="shared" si="5"/>
        <v>0.5780346820809249</v>
      </c>
      <c r="Y19" s="7">
        <f t="shared" si="5"/>
        <v>0.5780346820809249</v>
      </c>
      <c r="Z19" s="7">
        <f t="shared" si="5"/>
        <v>0.5780346820809249</v>
      </c>
      <c r="AA19" s="7">
        <f t="shared" si="5"/>
        <v>0.5780346820809249</v>
      </c>
      <c r="AB19" s="7">
        <f t="shared" si="5"/>
        <v>0.5780346820809249</v>
      </c>
      <c r="AC19" s="7">
        <f t="shared" si="5"/>
        <v>0.57803468208092479</v>
      </c>
      <c r="AD19" s="7">
        <f t="shared" si="5"/>
        <v>0.57803468208092479</v>
      </c>
      <c r="AE19" s="7">
        <f t="shared" si="5"/>
        <v>0.57803468208092479</v>
      </c>
      <c r="AF19" s="7">
        <f t="shared" si="5"/>
        <v>0.5780346820809249</v>
      </c>
      <c r="AG19" s="7">
        <f t="shared" si="5"/>
        <v>0.57803468208092479</v>
      </c>
      <c r="AH19" s="7">
        <f t="shared" si="5"/>
        <v>0.57803468208092479</v>
      </c>
      <c r="AI19" s="1"/>
    </row>
    <row r="20" spans="1:35" ht="28.9" customHeight="1" x14ac:dyDescent="0.25">
      <c r="B20" s="1"/>
      <c r="C20" s="1"/>
      <c r="D20" s="1"/>
      <c r="E20" s="1"/>
      <c r="F20" s="1"/>
      <c r="G20" s="1"/>
      <c r="H20" s="1"/>
      <c r="I20" s="1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"/>
    </row>
    <row r="21" spans="1:35" ht="28.9" customHeight="1" x14ac:dyDescent="0.25">
      <c r="A21">
        <v>3</v>
      </c>
      <c r="B21" s="1" t="s">
        <v>51</v>
      </c>
      <c r="C21" s="1" t="s">
        <v>52</v>
      </c>
      <c r="D21" s="1"/>
      <c r="E21" s="1"/>
      <c r="F21" s="1"/>
      <c r="G21" s="1" t="s">
        <v>8</v>
      </c>
      <c r="H21" s="1"/>
      <c r="I21" s="1" t="s">
        <v>9</v>
      </c>
      <c r="J21" s="1">
        <v>10.8</v>
      </c>
      <c r="K21" s="1">
        <v>10.8</v>
      </c>
      <c r="L21" s="1">
        <v>10.8</v>
      </c>
      <c r="M21" s="1">
        <v>10.8</v>
      </c>
      <c r="N21" s="1">
        <v>10.8</v>
      </c>
      <c r="O21" s="1">
        <v>10.8</v>
      </c>
      <c r="P21" s="1">
        <v>10.7</v>
      </c>
      <c r="Q21" s="1">
        <v>10.6</v>
      </c>
      <c r="R21" s="1">
        <v>10.5</v>
      </c>
      <c r="S21" s="1">
        <v>10.4</v>
      </c>
      <c r="T21" s="1">
        <v>10.3</v>
      </c>
      <c r="U21" s="1">
        <v>10.3</v>
      </c>
      <c r="V21" s="1">
        <v>10.4</v>
      </c>
      <c r="W21" s="1">
        <v>10.4</v>
      </c>
      <c r="X21" s="1">
        <v>10.4</v>
      </c>
      <c r="Y21" s="1">
        <v>10.5</v>
      </c>
      <c r="Z21" s="1">
        <v>10.5</v>
      </c>
      <c r="AA21" s="1">
        <v>10.5</v>
      </c>
      <c r="AB21" s="1">
        <v>10.6</v>
      </c>
      <c r="AC21" s="1">
        <v>10.6</v>
      </c>
      <c r="AD21" s="1">
        <v>10.7</v>
      </c>
      <c r="AE21" s="1">
        <v>10.7</v>
      </c>
      <c r="AF21" s="1">
        <v>10.8</v>
      </c>
      <c r="AG21" s="1">
        <v>10.8</v>
      </c>
      <c r="AH21" s="1">
        <v>10.8</v>
      </c>
      <c r="AI21" s="1"/>
    </row>
    <row r="22" spans="1:35" ht="28.9" customHeight="1" x14ac:dyDescent="0.25">
      <c r="B22" s="1"/>
      <c r="C22" s="1" t="s">
        <v>53</v>
      </c>
      <c r="D22" s="1"/>
      <c r="E22" s="1"/>
      <c r="F22" s="1"/>
      <c r="G22" s="1" t="s">
        <v>37</v>
      </c>
      <c r="H22" s="1"/>
      <c r="I22" s="1" t="s">
        <v>40</v>
      </c>
      <c r="J22" s="7">
        <v>0.2</v>
      </c>
      <c r="K22" s="7">
        <v>0.2</v>
      </c>
      <c r="L22" s="7">
        <v>0.23</v>
      </c>
      <c r="M22" s="7">
        <v>0.16</v>
      </c>
      <c r="N22" s="7">
        <v>0.1</v>
      </c>
      <c r="O22" s="7">
        <v>0.09</v>
      </c>
      <c r="P22" s="7">
        <v>0.1</v>
      </c>
      <c r="Q22" s="7">
        <v>0.11</v>
      </c>
      <c r="R22" s="7">
        <v>0.12</v>
      </c>
      <c r="S22" s="7">
        <v>0.2</v>
      </c>
      <c r="T22" s="7">
        <v>0.27</v>
      </c>
      <c r="U22" s="7">
        <v>0.34</v>
      </c>
      <c r="V22" s="7">
        <v>0.23</v>
      </c>
      <c r="W22" s="7">
        <v>0.16</v>
      </c>
      <c r="X22" s="7">
        <v>0.16</v>
      </c>
      <c r="Y22" s="7">
        <v>0.17</v>
      </c>
      <c r="Z22" s="7">
        <v>0.16</v>
      </c>
      <c r="AA22" s="7">
        <v>0.16</v>
      </c>
      <c r="AB22" s="7">
        <v>0.14000000000000001</v>
      </c>
      <c r="AC22" s="7">
        <v>0.14000000000000001</v>
      </c>
      <c r="AD22" s="7">
        <v>0.13</v>
      </c>
      <c r="AE22" s="7">
        <v>0.11</v>
      </c>
      <c r="AF22" s="7">
        <v>0.1</v>
      </c>
      <c r="AG22" s="7">
        <v>0.12</v>
      </c>
      <c r="AH22" s="7">
        <v>0.09</v>
      </c>
      <c r="AI22" s="1"/>
    </row>
    <row r="23" spans="1:35" ht="28.9" customHeight="1" x14ac:dyDescent="0.25">
      <c r="B23" s="1"/>
      <c r="C23" s="1"/>
      <c r="D23" s="1"/>
      <c r="E23" s="1"/>
      <c r="F23" s="1"/>
      <c r="G23" s="1" t="s">
        <v>20</v>
      </c>
      <c r="H23" s="1"/>
      <c r="I23" s="1" t="s">
        <v>22</v>
      </c>
      <c r="J23" s="7">
        <v>0.27</v>
      </c>
      <c r="K23" s="7">
        <v>0.28000000000000003</v>
      </c>
      <c r="L23" s="7">
        <v>0.27</v>
      </c>
      <c r="M23" s="7">
        <v>0.23</v>
      </c>
      <c r="N23" s="7">
        <v>0.16</v>
      </c>
      <c r="O23" s="7">
        <v>0.15</v>
      </c>
      <c r="P23" s="7">
        <v>0.14000000000000001</v>
      </c>
      <c r="Q23" s="7">
        <v>0.13</v>
      </c>
      <c r="R23" s="7">
        <v>0.13</v>
      </c>
      <c r="S23" s="7">
        <v>0.16</v>
      </c>
      <c r="T23" s="7">
        <v>0.15</v>
      </c>
      <c r="U23" s="7">
        <v>0.16</v>
      </c>
      <c r="V23" s="7">
        <v>0.17</v>
      </c>
      <c r="W23" s="7">
        <v>0.16</v>
      </c>
      <c r="X23" s="7">
        <v>0.16</v>
      </c>
      <c r="Y23" s="7">
        <v>0.14000000000000001</v>
      </c>
      <c r="Z23" s="7">
        <v>0.17</v>
      </c>
      <c r="AA23" s="7">
        <v>0.16</v>
      </c>
      <c r="AB23" s="7">
        <v>0.15</v>
      </c>
      <c r="AC23" s="7">
        <v>0.14000000000000001</v>
      </c>
      <c r="AD23" s="7">
        <v>0.14000000000000001</v>
      </c>
      <c r="AE23" s="7">
        <v>0.14000000000000001</v>
      </c>
      <c r="AF23" s="7">
        <v>0.18</v>
      </c>
      <c r="AG23" s="7">
        <v>0.16</v>
      </c>
      <c r="AH23" s="7">
        <v>0.15</v>
      </c>
      <c r="AI23" s="1"/>
    </row>
    <row r="24" spans="1:35" ht="28.9" customHeight="1" x14ac:dyDescent="0.25">
      <c r="B24" s="1"/>
      <c r="C24" s="1"/>
      <c r="D24" s="1"/>
      <c r="E24" s="1"/>
      <c r="F24" s="1"/>
      <c r="G24" s="1" t="s">
        <v>23</v>
      </c>
      <c r="H24" s="1"/>
      <c r="I24" s="1" t="s">
        <v>24</v>
      </c>
      <c r="J24" s="15">
        <f>J22/J21*1000</f>
        <v>18.518518518518519</v>
      </c>
      <c r="K24" s="15">
        <f t="shared" ref="K24:AH24" si="6">K22/K21*1000</f>
        <v>18.518518518518519</v>
      </c>
      <c r="L24" s="15">
        <f t="shared" si="6"/>
        <v>21.296296296296294</v>
      </c>
      <c r="M24" s="15">
        <f t="shared" si="6"/>
        <v>14.814814814814813</v>
      </c>
      <c r="N24" s="15">
        <f t="shared" si="6"/>
        <v>9.2592592592592595</v>
      </c>
      <c r="O24" s="15">
        <f t="shared" si="6"/>
        <v>8.3333333333333339</v>
      </c>
      <c r="P24" s="15">
        <f t="shared" si="6"/>
        <v>9.3457943925233664</v>
      </c>
      <c r="Q24" s="15">
        <f t="shared" si="6"/>
        <v>10.377358490566039</v>
      </c>
      <c r="R24" s="15">
        <f t="shared" si="6"/>
        <v>11.428571428571429</v>
      </c>
      <c r="S24" s="15">
        <f t="shared" si="6"/>
        <v>19.230769230769234</v>
      </c>
      <c r="T24" s="15">
        <f t="shared" si="6"/>
        <v>26.21359223300971</v>
      </c>
      <c r="U24" s="15">
        <f t="shared" si="6"/>
        <v>33.009708737864081</v>
      </c>
      <c r="V24" s="15">
        <f t="shared" si="6"/>
        <v>22.115384615384617</v>
      </c>
      <c r="W24" s="15">
        <f t="shared" si="6"/>
        <v>15.384615384615383</v>
      </c>
      <c r="X24" s="15">
        <f t="shared" si="6"/>
        <v>15.384615384615383</v>
      </c>
      <c r="Y24" s="15">
        <f t="shared" si="6"/>
        <v>16.190476190476193</v>
      </c>
      <c r="Z24" s="15">
        <f t="shared" si="6"/>
        <v>15.238095238095237</v>
      </c>
      <c r="AA24" s="15">
        <f t="shared" si="6"/>
        <v>15.238095238095237</v>
      </c>
      <c r="AB24" s="15">
        <f t="shared" si="6"/>
        <v>13.207547169811322</v>
      </c>
      <c r="AC24" s="15">
        <f t="shared" si="6"/>
        <v>13.207547169811322</v>
      </c>
      <c r="AD24" s="15">
        <f t="shared" si="6"/>
        <v>12.149532710280376</v>
      </c>
      <c r="AE24" s="15">
        <f t="shared" si="6"/>
        <v>10.280373831775702</v>
      </c>
      <c r="AF24" s="15">
        <f t="shared" si="6"/>
        <v>9.2592592592592595</v>
      </c>
      <c r="AG24" s="15">
        <f t="shared" si="6"/>
        <v>11.111111111111109</v>
      </c>
      <c r="AH24" s="15">
        <f t="shared" si="6"/>
        <v>8.3333333333333339</v>
      </c>
      <c r="AI24" s="1"/>
    </row>
    <row r="25" spans="1:35" ht="28.9" customHeight="1" x14ac:dyDescent="0.25">
      <c r="B25" s="1"/>
      <c r="C25" s="1"/>
      <c r="D25" s="1"/>
      <c r="E25" s="1"/>
      <c r="F25" s="1"/>
      <c r="G25" s="1" t="s">
        <v>38</v>
      </c>
      <c r="H25" s="1"/>
      <c r="I25" s="1"/>
      <c r="J25" s="7">
        <f>J23/J22</f>
        <v>1.35</v>
      </c>
      <c r="K25" s="7">
        <f t="shared" ref="K25:AH25" si="7">K23/K22</f>
        <v>1.4000000000000001</v>
      </c>
      <c r="L25" s="7">
        <f t="shared" si="7"/>
        <v>1.173913043478261</v>
      </c>
      <c r="M25" s="7">
        <f t="shared" si="7"/>
        <v>1.4375</v>
      </c>
      <c r="N25" s="7">
        <f t="shared" si="7"/>
        <v>1.5999999999999999</v>
      </c>
      <c r="O25" s="7">
        <f t="shared" si="7"/>
        <v>1.6666666666666667</v>
      </c>
      <c r="P25" s="7">
        <f t="shared" si="7"/>
        <v>1.4000000000000001</v>
      </c>
      <c r="Q25" s="7">
        <f t="shared" si="7"/>
        <v>1.1818181818181819</v>
      </c>
      <c r="R25" s="7">
        <f t="shared" si="7"/>
        <v>1.0833333333333335</v>
      </c>
      <c r="S25" s="7">
        <f t="shared" si="7"/>
        <v>0.79999999999999993</v>
      </c>
      <c r="T25" s="7">
        <f t="shared" si="7"/>
        <v>0.55555555555555547</v>
      </c>
      <c r="U25" s="7">
        <f t="shared" si="7"/>
        <v>0.47058823529411764</v>
      </c>
      <c r="V25" s="7">
        <f t="shared" si="7"/>
        <v>0.73913043478260876</v>
      </c>
      <c r="W25" s="7">
        <f t="shared" si="7"/>
        <v>1</v>
      </c>
      <c r="X25" s="7">
        <f t="shared" si="7"/>
        <v>1</v>
      </c>
      <c r="Y25" s="7">
        <f t="shared" si="7"/>
        <v>0.82352941176470595</v>
      </c>
      <c r="Z25" s="7">
        <f t="shared" si="7"/>
        <v>1.0625</v>
      </c>
      <c r="AA25" s="7">
        <f t="shared" si="7"/>
        <v>1</v>
      </c>
      <c r="AB25" s="7">
        <f t="shared" si="7"/>
        <v>1.0714285714285714</v>
      </c>
      <c r="AC25" s="7">
        <f t="shared" si="7"/>
        <v>1</v>
      </c>
      <c r="AD25" s="7">
        <f t="shared" si="7"/>
        <v>1.0769230769230771</v>
      </c>
      <c r="AE25" s="7">
        <f t="shared" si="7"/>
        <v>1.2727272727272729</v>
      </c>
      <c r="AF25" s="7">
        <f t="shared" si="7"/>
        <v>1.7999999999999998</v>
      </c>
      <c r="AG25" s="7">
        <f t="shared" si="7"/>
        <v>1.3333333333333335</v>
      </c>
      <c r="AH25" s="7">
        <f t="shared" si="7"/>
        <v>1.6666666666666667</v>
      </c>
      <c r="AI25" s="1"/>
    </row>
    <row r="26" spans="1:35" ht="28.9" customHeight="1" x14ac:dyDescent="0.25">
      <c r="B26" s="1"/>
      <c r="C26" s="1"/>
      <c r="D26" s="1"/>
      <c r="E26" s="1"/>
      <c r="F26" s="1"/>
      <c r="G26" s="1" t="s">
        <v>39</v>
      </c>
      <c r="H26" s="1"/>
      <c r="I26" s="1"/>
      <c r="J26" s="7">
        <f>J22/(1.73*J21*J24)*1000</f>
        <v>0.57803468208092479</v>
      </c>
      <c r="K26" s="7">
        <f t="shared" ref="K26:AH26" si="8">K22/(1.73*K21*K24)*1000</f>
        <v>0.57803468208092479</v>
      </c>
      <c r="L26" s="7">
        <f t="shared" si="8"/>
        <v>0.5780346820809249</v>
      </c>
      <c r="M26" s="7">
        <f t="shared" si="8"/>
        <v>0.5780346820809249</v>
      </c>
      <c r="N26" s="7">
        <f t="shared" si="8"/>
        <v>0.57803468208092479</v>
      </c>
      <c r="O26" s="7">
        <f t="shared" si="8"/>
        <v>0.57803468208092479</v>
      </c>
      <c r="P26" s="7">
        <f t="shared" si="8"/>
        <v>0.57803468208092479</v>
      </c>
      <c r="Q26" s="7">
        <f t="shared" si="8"/>
        <v>0.57803468208092479</v>
      </c>
      <c r="R26" s="7">
        <f t="shared" si="8"/>
        <v>0.5780346820809249</v>
      </c>
      <c r="S26" s="7">
        <f t="shared" si="8"/>
        <v>0.57803468208092479</v>
      </c>
      <c r="T26" s="7">
        <f t="shared" si="8"/>
        <v>0.57803468208092479</v>
      </c>
      <c r="U26" s="7">
        <f t="shared" si="8"/>
        <v>0.57803468208092479</v>
      </c>
      <c r="V26" s="7">
        <f t="shared" si="8"/>
        <v>0.57803468208092479</v>
      </c>
      <c r="W26" s="7">
        <f t="shared" si="8"/>
        <v>0.5780346820809249</v>
      </c>
      <c r="X26" s="7">
        <f t="shared" si="8"/>
        <v>0.5780346820809249</v>
      </c>
      <c r="Y26" s="7">
        <f t="shared" si="8"/>
        <v>0.5780346820809249</v>
      </c>
      <c r="Z26" s="7">
        <f t="shared" si="8"/>
        <v>0.57803468208092501</v>
      </c>
      <c r="AA26" s="7">
        <f t="shared" si="8"/>
        <v>0.57803468208092501</v>
      </c>
      <c r="AB26" s="7">
        <f t="shared" si="8"/>
        <v>0.57803468208092479</v>
      </c>
      <c r="AC26" s="7">
        <f t="shared" si="8"/>
        <v>0.57803468208092479</v>
      </c>
      <c r="AD26" s="7">
        <f t="shared" si="8"/>
        <v>0.57803468208092479</v>
      </c>
      <c r="AE26" s="7">
        <f t="shared" si="8"/>
        <v>0.57803468208092479</v>
      </c>
      <c r="AF26" s="7">
        <f t="shared" si="8"/>
        <v>0.57803468208092479</v>
      </c>
      <c r="AG26" s="7">
        <f t="shared" si="8"/>
        <v>0.5780346820809249</v>
      </c>
      <c r="AH26" s="7">
        <f t="shared" si="8"/>
        <v>0.57803468208092479</v>
      </c>
      <c r="AI26" s="1"/>
    </row>
    <row r="27" spans="1:35" ht="28.9" customHeight="1" x14ac:dyDescent="0.25">
      <c r="B27" s="1"/>
      <c r="C27" s="1"/>
      <c r="D27" s="1"/>
      <c r="E27" s="1"/>
      <c r="F27" s="1"/>
      <c r="G27" s="1"/>
      <c r="H27" s="1"/>
      <c r="I27" s="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"/>
    </row>
    <row r="28" spans="1:35" ht="28.9" customHeight="1" x14ac:dyDescent="0.25">
      <c r="A28">
        <v>4</v>
      </c>
      <c r="B28" s="1" t="s">
        <v>54</v>
      </c>
      <c r="C28" s="1" t="s">
        <v>48</v>
      </c>
      <c r="D28" s="1"/>
      <c r="E28" s="1"/>
      <c r="F28" s="1"/>
      <c r="G28" s="1" t="s">
        <v>8</v>
      </c>
      <c r="H28" s="1"/>
      <c r="I28" s="1" t="s">
        <v>9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/>
    </row>
    <row r="29" spans="1:35" ht="28.9" customHeight="1" x14ac:dyDescent="0.25">
      <c r="B29" s="1"/>
      <c r="C29" s="1" t="s">
        <v>55</v>
      </c>
      <c r="D29" s="1"/>
      <c r="E29" s="1"/>
      <c r="F29" s="1"/>
      <c r="G29" s="1" t="s">
        <v>37</v>
      </c>
      <c r="H29" s="1"/>
      <c r="I29" s="1" t="s">
        <v>40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1"/>
    </row>
    <row r="30" spans="1:35" ht="28.9" customHeight="1" x14ac:dyDescent="0.25">
      <c r="B30" s="1"/>
      <c r="C30" s="1"/>
      <c r="D30" s="1"/>
      <c r="E30" s="1"/>
      <c r="F30" s="1"/>
      <c r="G30" s="1" t="s">
        <v>20</v>
      </c>
      <c r="H30" s="1"/>
      <c r="I30" s="1" t="s">
        <v>22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1"/>
    </row>
    <row r="31" spans="1:35" ht="28.9" customHeight="1" x14ac:dyDescent="0.25">
      <c r="B31" s="1"/>
      <c r="C31" s="1"/>
      <c r="D31" s="1"/>
      <c r="E31" s="1"/>
      <c r="F31" s="1"/>
      <c r="G31" s="1" t="s">
        <v>23</v>
      </c>
      <c r="H31" s="1"/>
      <c r="I31" s="1" t="s">
        <v>24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"/>
    </row>
    <row r="32" spans="1:35" ht="28.9" customHeight="1" x14ac:dyDescent="0.25">
      <c r="B32" s="1"/>
      <c r="C32" s="1"/>
      <c r="D32" s="1"/>
      <c r="E32" s="1"/>
      <c r="F32" s="1"/>
      <c r="G32" s="1" t="s">
        <v>38</v>
      </c>
      <c r="H32" s="1"/>
      <c r="I32" s="1"/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1"/>
    </row>
    <row r="33" spans="1:35" ht="28.9" customHeight="1" x14ac:dyDescent="0.25">
      <c r="B33" s="1"/>
      <c r="C33" s="1"/>
      <c r="D33" s="1"/>
      <c r="E33" s="1"/>
      <c r="F33" s="1"/>
      <c r="G33" s="1" t="s">
        <v>39</v>
      </c>
      <c r="H33" s="1"/>
      <c r="I33" s="1"/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1"/>
    </row>
    <row r="34" spans="1:35" ht="28.9" customHeight="1" x14ac:dyDescent="0.25">
      <c r="B34" s="1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1"/>
    </row>
    <row r="35" spans="1:35" ht="28.9" customHeight="1" x14ac:dyDescent="0.25">
      <c r="A35">
        <v>5</v>
      </c>
      <c r="B35" s="1" t="s">
        <v>56</v>
      </c>
      <c r="C35" s="1" t="s">
        <v>48</v>
      </c>
      <c r="D35" s="1"/>
      <c r="E35" s="1"/>
      <c r="F35" s="1"/>
      <c r="G35" s="1" t="s">
        <v>8</v>
      </c>
      <c r="H35" s="1"/>
      <c r="I35" s="1" t="s">
        <v>9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/>
    </row>
    <row r="36" spans="1:35" ht="28.9" customHeight="1" x14ac:dyDescent="0.25">
      <c r="B36" s="1"/>
      <c r="C36" s="1" t="s">
        <v>57</v>
      </c>
      <c r="D36" s="1"/>
      <c r="E36" s="1"/>
      <c r="F36" s="1"/>
      <c r="G36" s="1" t="s">
        <v>37</v>
      </c>
      <c r="H36" s="1"/>
      <c r="I36" s="1" t="s">
        <v>40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1"/>
    </row>
    <row r="37" spans="1:35" ht="28.9" customHeight="1" x14ac:dyDescent="0.25">
      <c r="B37" s="1"/>
      <c r="C37" s="1"/>
      <c r="D37" s="1"/>
      <c r="E37" s="1"/>
      <c r="F37" s="1"/>
      <c r="G37" s="1" t="s">
        <v>20</v>
      </c>
      <c r="H37" s="1"/>
      <c r="I37" s="1" t="s">
        <v>22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1"/>
    </row>
    <row r="38" spans="1:35" ht="28.9" customHeight="1" x14ac:dyDescent="0.25">
      <c r="B38" s="1"/>
      <c r="C38" s="1"/>
      <c r="D38" s="1"/>
      <c r="E38" s="1"/>
      <c r="F38" s="1"/>
      <c r="G38" s="1" t="s">
        <v>23</v>
      </c>
      <c r="H38" s="1"/>
      <c r="I38" s="1" t="s">
        <v>24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"/>
    </row>
    <row r="39" spans="1:35" ht="28.9" customHeight="1" x14ac:dyDescent="0.25">
      <c r="B39" s="1"/>
      <c r="C39" s="1"/>
      <c r="D39" s="1"/>
      <c r="E39" s="1"/>
      <c r="F39" s="1"/>
      <c r="G39" s="1" t="s">
        <v>38</v>
      </c>
      <c r="H39" s="1"/>
      <c r="I39" s="1"/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1"/>
    </row>
    <row r="40" spans="1:35" ht="28.9" customHeight="1" x14ac:dyDescent="0.25">
      <c r="B40" s="1"/>
      <c r="C40" s="1"/>
      <c r="D40" s="1"/>
      <c r="E40" s="1"/>
      <c r="F40" s="1"/>
      <c r="G40" s="1" t="s">
        <v>39</v>
      </c>
      <c r="H40" s="1"/>
      <c r="I40" s="1"/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1"/>
    </row>
    <row r="41" spans="1:35" ht="28.9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28.15" customHeight="1" x14ac:dyDescent="0.25">
      <c r="A42">
        <v>6</v>
      </c>
      <c r="B42" s="1" t="s">
        <v>15</v>
      </c>
      <c r="C42" s="1" t="s">
        <v>50</v>
      </c>
      <c r="D42" s="1"/>
      <c r="E42" s="1"/>
      <c r="F42" s="1"/>
      <c r="G42" s="1" t="s">
        <v>8</v>
      </c>
      <c r="H42" s="1"/>
      <c r="I42" s="1" t="s">
        <v>9</v>
      </c>
      <c r="J42" s="1">
        <v>10.8</v>
      </c>
      <c r="K42" s="1">
        <v>10.8</v>
      </c>
      <c r="L42" s="1">
        <v>10.8</v>
      </c>
      <c r="M42" s="1">
        <v>10.8</v>
      </c>
      <c r="N42" s="1">
        <v>10.8</v>
      </c>
      <c r="O42" s="1">
        <v>10.8</v>
      </c>
      <c r="P42" s="1">
        <v>10.8</v>
      </c>
      <c r="Q42" s="1">
        <v>10.8</v>
      </c>
      <c r="R42" s="1">
        <v>10.8</v>
      </c>
      <c r="S42" s="1">
        <v>10.8</v>
      </c>
      <c r="T42" s="1">
        <v>10.8</v>
      </c>
      <c r="U42" s="1">
        <v>10.8</v>
      </c>
      <c r="V42" s="1">
        <v>10.8</v>
      </c>
      <c r="W42" s="1">
        <v>10.8</v>
      </c>
      <c r="X42" s="1">
        <v>10.8</v>
      </c>
      <c r="Y42" s="1">
        <v>10.8</v>
      </c>
      <c r="Z42" s="1">
        <v>10.8</v>
      </c>
      <c r="AA42" s="1">
        <v>10.8</v>
      </c>
      <c r="AB42" s="1">
        <v>10.8</v>
      </c>
      <c r="AC42" s="1">
        <v>10.8</v>
      </c>
      <c r="AD42" s="1">
        <v>10.8</v>
      </c>
      <c r="AE42" s="1">
        <v>10.8</v>
      </c>
      <c r="AF42" s="1">
        <v>10.8</v>
      </c>
      <c r="AG42" s="1">
        <v>10.8</v>
      </c>
      <c r="AH42" s="1">
        <v>10.8</v>
      </c>
      <c r="AI42" s="1"/>
    </row>
    <row r="43" spans="1:35" ht="30" customHeight="1" x14ac:dyDescent="0.25">
      <c r="B43" s="1"/>
      <c r="C43" s="1" t="s">
        <v>17</v>
      </c>
      <c r="D43" s="1"/>
      <c r="E43" s="1"/>
      <c r="F43" s="1"/>
      <c r="G43" s="1" t="s">
        <v>37</v>
      </c>
      <c r="H43" s="1"/>
      <c r="I43" s="1" t="s">
        <v>40</v>
      </c>
      <c r="J43" s="7">
        <v>1.38</v>
      </c>
      <c r="K43" s="7">
        <v>1.35</v>
      </c>
      <c r="L43" s="7">
        <v>1.33</v>
      </c>
      <c r="M43" s="7">
        <v>1.36</v>
      </c>
      <c r="N43" s="7">
        <v>1.28</v>
      </c>
      <c r="O43" s="7">
        <v>1.4</v>
      </c>
      <c r="P43" s="7">
        <v>2.0099999999999998</v>
      </c>
      <c r="Q43" s="7">
        <v>2.74</v>
      </c>
      <c r="R43" s="7">
        <v>2.75</v>
      </c>
      <c r="S43" s="7">
        <v>2.81</v>
      </c>
      <c r="T43" s="7">
        <v>2.69</v>
      </c>
      <c r="U43" s="7">
        <v>2.67</v>
      </c>
      <c r="V43" s="7">
        <v>2.64</v>
      </c>
      <c r="W43" s="7">
        <v>2.56</v>
      </c>
      <c r="X43" s="7">
        <v>2.58</v>
      </c>
      <c r="Y43" s="7">
        <v>2.21</v>
      </c>
      <c r="Z43" s="7">
        <v>2.0099999999999998</v>
      </c>
      <c r="AA43" s="7">
        <v>1.66</v>
      </c>
      <c r="AB43" s="7">
        <v>1.56</v>
      </c>
      <c r="AC43" s="7">
        <v>1.48</v>
      </c>
      <c r="AD43" s="7">
        <v>1.46</v>
      </c>
      <c r="AE43" s="7">
        <v>1.4</v>
      </c>
      <c r="AF43" s="7">
        <v>1.39</v>
      </c>
      <c r="AG43" s="7">
        <v>1.41</v>
      </c>
      <c r="AH43" s="7">
        <v>1.42</v>
      </c>
      <c r="AI43" s="1"/>
    </row>
    <row r="44" spans="1:35" ht="30" customHeight="1" x14ac:dyDescent="0.25">
      <c r="B44" s="1"/>
      <c r="C44" s="1"/>
      <c r="D44" s="1"/>
      <c r="E44" s="1"/>
      <c r="F44" s="1"/>
      <c r="G44" s="1" t="s">
        <v>20</v>
      </c>
      <c r="H44" s="1"/>
      <c r="I44" s="1" t="s">
        <v>22</v>
      </c>
      <c r="J44" s="7">
        <v>1</v>
      </c>
      <c r="K44" s="7">
        <v>0.99</v>
      </c>
      <c r="L44" s="7">
        <v>0.96</v>
      </c>
      <c r="M44" s="7">
        <v>0.97</v>
      </c>
      <c r="N44" s="7">
        <v>0.87</v>
      </c>
      <c r="O44" s="7">
        <v>0.92</v>
      </c>
      <c r="P44" s="7">
        <v>1.19</v>
      </c>
      <c r="Q44" s="7">
        <v>1.48</v>
      </c>
      <c r="R44" s="7">
        <v>1.5</v>
      </c>
      <c r="S44" s="7">
        <v>1.49</v>
      </c>
      <c r="T44" s="7">
        <v>1.43</v>
      </c>
      <c r="U44" s="7">
        <v>1.48</v>
      </c>
      <c r="V44" s="7">
        <v>1.48</v>
      </c>
      <c r="W44" s="7">
        <v>1.47</v>
      </c>
      <c r="X44" s="7">
        <v>1.5</v>
      </c>
      <c r="Y44" s="7">
        <v>1.38</v>
      </c>
      <c r="Z44" s="7">
        <v>1.31</v>
      </c>
      <c r="AA44" s="7">
        <v>1.06</v>
      </c>
      <c r="AB44" s="7">
        <v>1.03</v>
      </c>
      <c r="AC44" s="7">
        <v>0.97</v>
      </c>
      <c r="AD44" s="7">
        <v>0.97</v>
      </c>
      <c r="AE44" s="7">
        <v>0.95</v>
      </c>
      <c r="AF44" s="7">
        <v>0.95</v>
      </c>
      <c r="AG44" s="7">
        <v>0.98</v>
      </c>
      <c r="AH44" s="7">
        <v>0.99</v>
      </c>
      <c r="AI44" s="1"/>
    </row>
    <row r="45" spans="1:35" ht="30" customHeight="1" x14ac:dyDescent="0.25">
      <c r="B45" s="1"/>
      <c r="C45" s="1"/>
      <c r="D45" s="1"/>
      <c r="E45" s="1"/>
      <c r="F45" s="1"/>
      <c r="G45" s="1" t="s">
        <v>23</v>
      </c>
      <c r="H45" s="1"/>
      <c r="I45" s="1" t="s">
        <v>24</v>
      </c>
      <c r="J45" s="15">
        <f>J43/J42*1000</f>
        <v>127.77777777777777</v>
      </c>
      <c r="K45" s="15">
        <f t="shared" ref="K45:AH45" si="9">K43/K42*1000</f>
        <v>125</v>
      </c>
      <c r="L45" s="15">
        <f t="shared" si="9"/>
        <v>123.14814814814815</v>
      </c>
      <c r="M45" s="15">
        <f t="shared" si="9"/>
        <v>125.92592592592591</v>
      </c>
      <c r="N45" s="15">
        <f t="shared" si="9"/>
        <v>118.5185185185185</v>
      </c>
      <c r="O45" s="15">
        <f t="shared" si="9"/>
        <v>129.62962962962962</v>
      </c>
      <c r="P45" s="15">
        <f t="shared" si="9"/>
        <v>186.11111111111109</v>
      </c>
      <c r="Q45" s="15">
        <f t="shared" si="9"/>
        <v>253.7037037037037</v>
      </c>
      <c r="R45" s="15">
        <f t="shared" si="9"/>
        <v>254.62962962962959</v>
      </c>
      <c r="S45" s="15">
        <f t="shared" si="9"/>
        <v>260.18518518518516</v>
      </c>
      <c r="T45" s="15">
        <f t="shared" si="9"/>
        <v>249.07407407407405</v>
      </c>
      <c r="U45" s="15">
        <f t="shared" si="9"/>
        <v>247.2222222222222</v>
      </c>
      <c r="V45" s="15">
        <f t="shared" si="9"/>
        <v>244.44444444444443</v>
      </c>
      <c r="W45" s="15">
        <f t="shared" si="9"/>
        <v>237.03703703703701</v>
      </c>
      <c r="X45" s="15">
        <f t="shared" si="9"/>
        <v>238.88888888888889</v>
      </c>
      <c r="Y45" s="15">
        <f t="shared" si="9"/>
        <v>204.62962962962962</v>
      </c>
      <c r="Z45" s="15">
        <f t="shared" si="9"/>
        <v>186.11111111111109</v>
      </c>
      <c r="AA45" s="15">
        <f t="shared" si="9"/>
        <v>153.70370370370367</v>
      </c>
      <c r="AB45" s="15">
        <f t="shared" si="9"/>
        <v>144.44444444444443</v>
      </c>
      <c r="AC45" s="15">
        <f t="shared" si="9"/>
        <v>137.03703703703701</v>
      </c>
      <c r="AD45" s="15">
        <f t="shared" si="9"/>
        <v>135.18518518518519</v>
      </c>
      <c r="AE45" s="15">
        <f t="shared" si="9"/>
        <v>129.62962962962962</v>
      </c>
      <c r="AF45" s="15">
        <f t="shared" si="9"/>
        <v>128.7037037037037</v>
      </c>
      <c r="AG45" s="15">
        <f t="shared" si="9"/>
        <v>130.55555555555554</v>
      </c>
      <c r="AH45" s="15">
        <f t="shared" si="9"/>
        <v>131.48148148148147</v>
      </c>
      <c r="AI45" s="1"/>
    </row>
    <row r="46" spans="1:35" ht="30" customHeight="1" x14ac:dyDescent="0.25">
      <c r="B46" s="1"/>
      <c r="C46" s="1"/>
      <c r="D46" s="1"/>
      <c r="E46" s="1"/>
      <c r="F46" s="1"/>
      <c r="G46" s="1" t="s">
        <v>38</v>
      </c>
      <c r="H46" s="1"/>
      <c r="I46" s="1"/>
      <c r="J46" s="7">
        <f>J44/J43</f>
        <v>0.7246376811594204</v>
      </c>
      <c r="K46" s="7">
        <f t="shared" ref="K46:AH46" si="10">K44/K43</f>
        <v>0.73333333333333328</v>
      </c>
      <c r="L46" s="7">
        <f t="shared" si="10"/>
        <v>0.72180451127819545</v>
      </c>
      <c r="M46" s="7">
        <f t="shared" si="10"/>
        <v>0.71323529411764697</v>
      </c>
      <c r="N46" s="7">
        <f t="shared" si="10"/>
        <v>0.6796875</v>
      </c>
      <c r="O46" s="7">
        <f t="shared" si="10"/>
        <v>0.65714285714285725</v>
      </c>
      <c r="P46" s="7">
        <f t="shared" si="10"/>
        <v>0.59203980099502496</v>
      </c>
      <c r="Q46" s="7">
        <f t="shared" si="10"/>
        <v>0.54014598540145986</v>
      </c>
      <c r="R46" s="7">
        <f t="shared" si="10"/>
        <v>0.54545454545454541</v>
      </c>
      <c r="S46" s="7">
        <f t="shared" si="10"/>
        <v>0.53024911032028466</v>
      </c>
      <c r="T46" s="7">
        <f t="shared" si="10"/>
        <v>0.53159851301115235</v>
      </c>
      <c r="U46" s="7">
        <f t="shared" si="10"/>
        <v>0.55430711610486894</v>
      </c>
      <c r="V46" s="7">
        <f t="shared" si="10"/>
        <v>0.56060606060606055</v>
      </c>
      <c r="W46" s="7">
        <f t="shared" si="10"/>
        <v>0.57421875</v>
      </c>
      <c r="X46" s="7">
        <f t="shared" si="10"/>
        <v>0.58139534883720934</v>
      </c>
      <c r="Y46" s="7">
        <f t="shared" si="10"/>
        <v>0.6244343891402715</v>
      </c>
      <c r="Z46" s="7">
        <f t="shared" si="10"/>
        <v>0.65174129353233845</v>
      </c>
      <c r="AA46" s="7">
        <f t="shared" si="10"/>
        <v>0.63855421686746994</v>
      </c>
      <c r="AB46" s="7">
        <f t="shared" si="10"/>
        <v>0.66025641025641024</v>
      </c>
      <c r="AC46" s="7">
        <f t="shared" si="10"/>
        <v>0.65540540540540537</v>
      </c>
      <c r="AD46" s="7">
        <f t="shared" si="10"/>
        <v>0.66438356164383561</v>
      </c>
      <c r="AE46" s="7">
        <f t="shared" si="10"/>
        <v>0.6785714285714286</v>
      </c>
      <c r="AF46" s="7">
        <f t="shared" si="10"/>
        <v>0.68345323741007191</v>
      </c>
      <c r="AG46" s="7">
        <f t="shared" si="10"/>
        <v>0.69503546099290781</v>
      </c>
      <c r="AH46" s="7">
        <f t="shared" si="10"/>
        <v>0.69718309859154937</v>
      </c>
      <c r="AI46" s="1"/>
    </row>
    <row r="47" spans="1:35" ht="30" customHeight="1" x14ac:dyDescent="0.25">
      <c r="B47" s="1"/>
      <c r="C47" s="1"/>
      <c r="D47" s="1"/>
      <c r="E47" s="1"/>
      <c r="F47" s="1"/>
      <c r="G47" s="1" t="s">
        <v>39</v>
      </c>
      <c r="H47" s="1"/>
      <c r="I47" s="1"/>
      <c r="J47" s="7">
        <f>J43/(1.73*J42*J45)*1000</f>
        <v>0.57803468208092479</v>
      </c>
      <c r="K47" s="7">
        <f t="shared" ref="K47:AH47" si="11">K43/(1.73*K42*K45)*1000</f>
        <v>0.5780346820809249</v>
      </c>
      <c r="L47" s="7">
        <f t="shared" si="11"/>
        <v>0.5780346820809249</v>
      </c>
      <c r="M47" s="7">
        <f t="shared" si="11"/>
        <v>0.57803468208092501</v>
      </c>
      <c r="N47" s="7">
        <f t="shared" si="11"/>
        <v>0.5780346820809249</v>
      </c>
      <c r="O47" s="7">
        <f t="shared" si="11"/>
        <v>0.57803468208092479</v>
      </c>
      <c r="P47" s="7">
        <f t="shared" si="11"/>
        <v>0.5780346820809249</v>
      </c>
      <c r="Q47" s="7">
        <f t="shared" si="11"/>
        <v>0.5780346820809249</v>
      </c>
      <c r="R47" s="7">
        <f t="shared" si="11"/>
        <v>0.57803468208092501</v>
      </c>
      <c r="S47" s="7">
        <f t="shared" si="11"/>
        <v>0.5780346820809249</v>
      </c>
      <c r="T47" s="7">
        <f t="shared" si="11"/>
        <v>0.5780346820809249</v>
      </c>
      <c r="U47" s="7">
        <f t="shared" si="11"/>
        <v>0.5780346820809249</v>
      </c>
      <c r="V47" s="7">
        <f t="shared" si="11"/>
        <v>0.5780346820809249</v>
      </c>
      <c r="W47" s="7">
        <f t="shared" si="11"/>
        <v>0.5780346820809249</v>
      </c>
      <c r="X47" s="7">
        <f t="shared" si="11"/>
        <v>0.57803468208092479</v>
      </c>
      <c r="Y47" s="7">
        <f t="shared" si="11"/>
        <v>0.57803468208092479</v>
      </c>
      <c r="Z47" s="7">
        <f t="shared" si="11"/>
        <v>0.5780346820809249</v>
      </c>
      <c r="AA47" s="7">
        <f t="shared" si="11"/>
        <v>0.57803468208092501</v>
      </c>
      <c r="AB47" s="7">
        <f t="shared" si="11"/>
        <v>0.5780346820809249</v>
      </c>
      <c r="AC47" s="7">
        <f t="shared" si="11"/>
        <v>0.5780346820809249</v>
      </c>
      <c r="AD47" s="7">
        <f t="shared" si="11"/>
        <v>0.57803468208092479</v>
      </c>
      <c r="AE47" s="7">
        <f t="shared" si="11"/>
        <v>0.57803468208092479</v>
      </c>
      <c r="AF47" s="7">
        <f t="shared" si="11"/>
        <v>0.5780346820809249</v>
      </c>
      <c r="AG47" s="7">
        <f t="shared" si="11"/>
        <v>0.5780346820809249</v>
      </c>
      <c r="AH47" s="7">
        <f t="shared" si="11"/>
        <v>0.5780346820809249</v>
      </c>
      <c r="AI47" s="1"/>
    </row>
    <row r="48" spans="1:35" ht="30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ht="30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3" spans="2:35" x14ac:dyDescent="0.25">
      <c r="B53" t="s">
        <v>32</v>
      </c>
      <c r="L53" t="s">
        <v>47</v>
      </c>
    </row>
    <row r="54" spans="2:35" ht="13.9" customHeight="1" x14ac:dyDescent="0.25"/>
    <row r="55" spans="2:35" x14ac:dyDescent="0.25">
      <c r="B55" s="6" t="s">
        <v>41</v>
      </c>
      <c r="T55" s="10"/>
    </row>
    <row r="56" spans="2:35" x14ac:dyDescent="0.25">
      <c r="B56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tabSelected="1" zoomScale="80" zoomScaleNormal="80" workbookViewId="0">
      <selection activeCell="R2" sqref="R2"/>
    </sheetView>
  </sheetViews>
  <sheetFormatPr defaultRowHeight="15" x14ac:dyDescent="0.25"/>
  <cols>
    <col min="1" max="1" width="4.8554687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34" max="34" width="8.42578125" customWidth="1"/>
    <col min="35" max="35" width="10.140625" customWidth="1"/>
  </cols>
  <sheetData>
    <row r="1" spans="1:35" x14ac:dyDescent="0.25">
      <c r="B1" t="s">
        <v>59</v>
      </c>
    </row>
    <row r="3" spans="1:35" x14ac:dyDescent="0.25">
      <c r="B3" t="s">
        <v>6</v>
      </c>
    </row>
    <row r="5" spans="1:35" ht="67.900000000000006" customHeight="1" x14ac:dyDescent="0.25">
      <c r="B5" s="18" t="s">
        <v>0</v>
      </c>
      <c r="C5" s="18" t="s">
        <v>1</v>
      </c>
      <c r="D5" s="2"/>
      <c r="E5" s="2"/>
      <c r="F5" s="2"/>
      <c r="G5" s="24" t="s">
        <v>2</v>
      </c>
      <c r="H5" s="2"/>
      <c r="I5" s="24" t="s">
        <v>3</v>
      </c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20" t="s">
        <v>5</v>
      </c>
    </row>
    <row r="6" spans="1:35" x14ac:dyDescent="0.25">
      <c r="B6" s="19"/>
      <c r="C6" s="19"/>
      <c r="D6" s="1"/>
      <c r="E6" s="1"/>
      <c r="F6" s="1"/>
      <c r="G6" s="25"/>
      <c r="H6" s="1"/>
      <c r="I6" s="25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20"/>
    </row>
    <row r="7" spans="1:35" ht="33" customHeight="1" x14ac:dyDescent="0.25">
      <c r="A7">
        <v>19</v>
      </c>
      <c r="B7" s="1" t="s">
        <v>10</v>
      </c>
      <c r="C7" s="1" t="s">
        <v>7</v>
      </c>
      <c r="D7" s="1"/>
      <c r="E7" s="1"/>
      <c r="F7" s="1"/>
      <c r="G7" s="1" t="s">
        <v>42</v>
      </c>
      <c r="H7" s="1"/>
      <c r="I7" s="1" t="s">
        <v>43</v>
      </c>
      <c r="J7" s="7">
        <v>0.79</v>
      </c>
      <c r="K7" s="7">
        <v>0.8</v>
      </c>
      <c r="L7" s="7">
        <v>0.79</v>
      </c>
      <c r="M7" s="7">
        <v>0.81</v>
      </c>
      <c r="N7" s="7">
        <v>1.1299999999999999</v>
      </c>
      <c r="O7" s="7">
        <v>1.2</v>
      </c>
      <c r="P7" s="7">
        <v>1.47</v>
      </c>
      <c r="Q7" s="7">
        <v>1.79</v>
      </c>
      <c r="R7" s="7">
        <v>1.79</v>
      </c>
      <c r="S7" s="7">
        <v>1.76</v>
      </c>
      <c r="T7" s="16">
        <v>1.57</v>
      </c>
      <c r="U7" s="11">
        <v>1.49</v>
      </c>
      <c r="V7" s="17">
        <v>1.57</v>
      </c>
      <c r="W7" s="7">
        <v>1.44</v>
      </c>
      <c r="X7" s="7">
        <v>1.39</v>
      </c>
      <c r="Y7" s="7">
        <v>1.04</v>
      </c>
      <c r="Z7" s="7">
        <v>0.96</v>
      </c>
      <c r="AA7" s="7">
        <v>0.89</v>
      </c>
      <c r="AB7" s="7">
        <v>0.87</v>
      </c>
      <c r="AC7" s="7">
        <v>0.86</v>
      </c>
      <c r="AD7" s="7">
        <v>0.82</v>
      </c>
      <c r="AE7" s="7">
        <v>0.82</v>
      </c>
      <c r="AF7" s="7">
        <v>0.81</v>
      </c>
      <c r="AG7" s="7">
        <v>0.8</v>
      </c>
      <c r="AH7" s="7">
        <v>0.81</v>
      </c>
      <c r="AI7" s="1"/>
    </row>
    <row r="8" spans="1:35" ht="33" customHeight="1" x14ac:dyDescent="0.25">
      <c r="A8">
        <v>20</v>
      </c>
      <c r="B8" s="1"/>
      <c r="C8" s="1" t="s">
        <v>13</v>
      </c>
      <c r="D8" s="1"/>
      <c r="E8" s="1"/>
      <c r="F8" s="1"/>
      <c r="G8" s="1" t="s">
        <v>44</v>
      </c>
      <c r="H8" s="1"/>
      <c r="I8" s="1" t="s">
        <v>45</v>
      </c>
      <c r="J8" s="11">
        <v>0.74</v>
      </c>
      <c r="K8" s="11">
        <v>0.74</v>
      </c>
      <c r="L8" s="11">
        <v>0.74</v>
      </c>
      <c r="M8" s="11">
        <v>0.74</v>
      </c>
      <c r="N8" s="11">
        <v>0.75</v>
      </c>
      <c r="O8" s="11">
        <v>0.77</v>
      </c>
      <c r="P8" s="11">
        <v>0.91</v>
      </c>
      <c r="Q8" s="11">
        <v>1.17</v>
      </c>
      <c r="R8" s="11">
        <v>1.1000000000000001</v>
      </c>
      <c r="S8" s="11">
        <v>1.06</v>
      </c>
      <c r="T8" s="12">
        <v>0.97</v>
      </c>
      <c r="U8" s="11">
        <v>0.99</v>
      </c>
      <c r="V8" s="11">
        <v>1.04</v>
      </c>
      <c r="W8" s="11">
        <v>1.04</v>
      </c>
      <c r="X8" s="11">
        <v>1</v>
      </c>
      <c r="Y8" s="11">
        <v>0.85</v>
      </c>
      <c r="Z8" s="11">
        <v>0.79</v>
      </c>
      <c r="AA8" s="11">
        <v>0.77</v>
      </c>
      <c r="AB8" s="11">
        <v>0.75</v>
      </c>
      <c r="AC8" s="11">
        <v>0.75</v>
      </c>
      <c r="AD8" s="11">
        <v>0.74</v>
      </c>
      <c r="AE8" s="11">
        <v>0.75</v>
      </c>
      <c r="AF8" s="11">
        <v>0.76</v>
      </c>
      <c r="AG8" s="11">
        <v>0.76</v>
      </c>
      <c r="AH8" s="11">
        <v>0.76</v>
      </c>
      <c r="AI8" s="1"/>
    </row>
    <row r="9" spans="1:35" ht="33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0.6" customHeight="1" x14ac:dyDescent="0.25">
      <c r="A10">
        <v>21</v>
      </c>
      <c r="B10" s="1" t="s">
        <v>11</v>
      </c>
      <c r="C10" s="1" t="s">
        <v>12</v>
      </c>
      <c r="D10" s="1"/>
      <c r="E10" s="1"/>
      <c r="F10" s="1"/>
      <c r="G10" s="1" t="s">
        <v>42</v>
      </c>
      <c r="H10" s="1"/>
      <c r="I10" s="1" t="s">
        <v>43</v>
      </c>
      <c r="J10" s="7">
        <v>1.1000000000000001</v>
      </c>
      <c r="K10" s="7">
        <v>1.1100000000000001</v>
      </c>
      <c r="L10" s="7">
        <v>1.1100000000000001</v>
      </c>
      <c r="M10" s="7">
        <v>1.1200000000000001</v>
      </c>
      <c r="N10" s="7">
        <v>1.2</v>
      </c>
      <c r="O10" s="7">
        <v>1.38</v>
      </c>
      <c r="P10" s="7">
        <v>1.81</v>
      </c>
      <c r="Q10" s="7">
        <v>2.35</v>
      </c>
      <c r="R10" s="7">
        <v>2.39</v>
      </c>
      <c r="S10" s="16">
        <v>2.46</v>
      </c>
      <c r="T10" s="11">
        <v>2.37</v>
      </c>
      <c r="U10" s="17">
        <v>2.2200000000000002</v>
      </c>
      <c r="V10" s="7">
        <v>2.3199999999999998</v>
      </c>
      <c r="W10" s="7">
        <v>2.37</v>
      </c>
      <c r="X10" s="7">
        <v>2.19</v>
      </c>
      <c r="Y10" s="7">
        <v>1.9</v>
      </c>
      <c r="Z10" s="7">
        <v>1.61</v>
      </c>
      <c r="AA10" s="7">
        <v>1.41</v>
      </c>
      <c r="AB10" s="7">
        <v>1.28</v>
      </c>
      <c r="AC10" s="7">
        <v>1.21</v>
      </c>
      <c r="AD10" s="7">
        <v>1.18</v>
      </c>
      <c r="AE10" s="7">
        <v>1.17</v>
      </c>
      <c r="AF10" s="7">
        <v>1.1100000000000001</v>
      </c>
      <c r="AG10" s="7">
        <v>1.1000000000000001</v>
      </c>
      <c r="AH10" s="7">
        <v>1.1000000000000001</v>
      </c>
      <c r="AI10" s="1"/>
    </row>
    <row r="11" spans="1:35" ht="28.9" customHeight="1" x14ac:dyDescent="0.25">
      <c r="A11">
        <v>22</v>
      </c>
      <c r="B11" s="1"/>
      <c r="C11" s="1" t="s">
        <v>14</v>
      </c>
      <c r="D11" s="1"/>
      <c r="E11" s="1"/>
      <c r="F11" s="1"/>
      <c r="G11" s="1" t="s">
        <v>44</v>
      </c>
      <c r="H11" s="1"/>
      <c r="I11" s="1" t="s">
        <v>45</v>
      </c>
      <c r="J11" s="7">
        <v>1</v>
      </c>
      <c r="K11" s="7">
        <v>1.02</v>
      </c>
      <c r="L11" s="7">
        <v>1.02</v>
      </c>
      <c r="M11" s="7">
        <v>1.01</v>
      </c>
      <c r="N11" s="7">
        <v>1.02</v>
      </c>
      <c r="O11" s="7">
        <v>1.05</v>
      </c>
      <c r="P11" s="7">
        <v>1.23</v>
      </c>
      <c r="Q11" s="7">
        <v>1.44</v>
      </c>
      <c r="R11" s="7">
        <v>1.46</v>
      </c>
      <c r="S11" s="7">
        <v>1.47</v>
      </c>
      <c r="T11" s="9">
        <v>1.37</v>
      </c>
      <c r="U11" s="7">
        <v>1.34</v>
      </c>
      <c r="V11" s="7">
        <v>1.46</v>
      </c>
      <c r="W11" s="7">
        <v>1.45</v>
      </c>
      <c r="X11" s="7">
        <v>1.41</v>
      </c>
      <c r="Y11" s="7">
        <v>1.3</v>
      </c>
      <c r="Z11" s="7">
        <v>1.1000000000000001</v>
      </c>
      <c r="AA11" s="7">
        <v>1.02</v>
      </c>
      <c r="AB11" s="7">
        <v>0.95</v>
      </c>
      <c r="AC11" s="7">
        <v>0.94</v>
      </c>
      <c r="AD11" s="7">
        <v>0.95</v>
      </c>
      <c r="AE11" s="7">
        <v>0.97</v>
      </c>
      <c r="AF11" s="7">
        <v>0.98</v>
      </c>
      <c r="AG11" s="7">
        <v>0.98</v>
      </c>
      <c r="AH11" s="7">
        <v>0.99</v>
      </c>
      <c r="AI11" s="1"/>
    </row>
    <row r="12" spans="1:35" ht="28.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8.15" customHeight="1" x14ac:dyDescent="0.25">
      <c r="A13">
        <v>23</v>
      </c>
      <c r="B13" s="1" t="s">
        <v>15</v>
      </c>
      <c r="C13" s="1" t="s">
        <v>16</v>
      </c>
      <c r="D13" s="1"/>
      <c r="E13" s="1"/>
      <c r="F13" s="1"/>
      <c r="G13" s="1" t="s">
        <v>42</v>
      </c>
      <c r="H13" s="1"/>
      <c r="I13" s="1" t="s">
        <v>43</v>
      </c>
      <c r="J13" s="7">
        <v>1.38</v>
      </c>
      <c r="K13" s="7">
        <v>1.35</v>
      </c>
      <c r="L13" s="7">
        <v>1.33</v>
      </c>
      <c r="M13" s="7">
        <v>1.36</v>
      </c>
      <c r="N13" s="7">
        <v>1.28</v>
      </c>
      <c r="O13" s="7">
        <v>1.4</v>
      </c>
      <c r="P13" s="7">
        <v>2.0099999999999998</v>
      </c>
      <c r="Q13" s="7">
        <v>2.74</v>
      </c>
      <c r="R13" s="7">
        <v>2.75</v>
      </c>
      <c r="S13" s="7">
        <v>2.81</v>
      </c>
      <c r="T13" s="7">
        <v>2.69</v>
      </c>
      <c r="U13" s="7">
        <v>2.67</v>
      </c>
      <c r="V13" s="7">
        <v>2.64</v>
      </c>
      <c r="W13" s="7">
        <v>2.56</v>
      </c>
      <c r="X13" s="7">
        <v>2.58</v>
      </c>
      <c r="Y13" s="7">
        <v>2.21</v>
      </c>
      <c r="Z13" s="7">
        <v>2.0099999999999998</v>
      </c>
      <c r="AA13" s="7">
        <v>1.66</v>
      </c>
      <c r="AB13" s="7">
        <v>1.56</v>
      </c>
      <c r="AC13" s="7">
        <v>1.48</v>
      </c>
      <c r="AD13" s="7">
        <v>1.46</v>
      </c>
      <c r="AE13" s="7">
        <v>1.4</v>
      </c>
      <c r="AF13" s="7">
        <v>1.39</v>
      </c>
      <c r="AG13" s="7">
        <v>1.41</v>
      </c>
      <c r="AH13" s="7">
        <v>1.42</v>
      </c>
      <c r="AI13" s="1"/>
    </row>
    <row r="14" spans="1:35" ht="30" customHeight="1" x14ac:dyDescent="0.25">
      <c r="A14">
        <v>24</v>
      </c>
      <c r="B14" s="1"/>
      <c r="C14" s="1" t="s">
        <v>17</v>
      </c>
      <c r="D14" s="1"/>
      <c r="E14" s="1"/>
      <c r="F14" s="1"/>
      <c r="G14" s="1" t="s">
        <v>44</v>
      </c>
      <c r="H14" s="1"/>
      <c r="I14" s="1" t="s">
        <v>45</v>
      </c>
      <c r="J14" s="7">
        <v>1</v>
      </c>
      <c r="K14" s="7">
        <v>0.99</v>
      </c>
      <c r="L14" s="7">
        <v>0.96</v>
      </c>
      <c r="M14" s="7">
        <v>0.97</v>
      </c>
      <c r="N14" s="7">
        <v>0.87</v>
      </c>
      <c r="O14" s="7">
        <v>0.92</v>
      </c>
      <c r="P14" s="7">
        <v>1.19</v>
      </c>
      <c r="Q14" s="7">
        <v>1.48</v>
      </c>
      <c r="R14" s="7">
        <v>1.5</v>
      </c>
      <c r="S14" s="7">
        <v>1.49</v>
      </c>
      <c r="T14" s="7">
        <v>1.43</v>
      </c>
      <c r="U14" s="7">
        <v>1.48</v>
      </c>
      <c r="V14" s="7">
        <v>1.48</v>
      </c>
      <c r="W14" s="7">
        <v>1.47</v>
      </c>
      <c r="X14" s="7">
        <v>1.5</v>
      </c>
      <c r="Y14" s="7">
        <v>1.38</v>
      </c>
      <c r="Z14" s="7">
        <v>1.31</v>
      </c>
      <c r="AA14" s="7">
        <v>1.06</v>
      </c>
      <c r="AB14" s="7">
        <v>1.03</v>
      </c>
      <c r="AC14" s="7">
        <v>0.97</v>
      </c>
      <c r="AD14" s="7">
        <v>0.97</v>
      </c>
      <c r="AE14" s="7">
        <v>0.95</v>
      </c>
      <c r="AF14" s="7">
        <v>0.95</v>
      </c>
      <c r="AG14" s="7">
        <v>0.98</v>
      </c>
      <c r="AH14" s="7">
        <v>0.99</v>
      </c>
      <c r="AI14" s="1"/>
    </row>
    <row r="15" spans="1:35" ht="3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9" spans="2:12" x14ac:dyDescent="0.25">
      <c r="B19" t="s">
        <v>32</v>
      </c>
      <c r="L19" t="s">
        <v>47</v>
      </c>
    </row>
    <row r="20" spans="2:12" ht="13.9" customHeight="1" x14ac:dyDescent="0.25"/>
    <row r="21" spans="2:12" x14ac:dyDescent="0.25">
      <c r="B21" s="6" t="s">
        <v>46</v>
      </c>
    </row>
    <row r="22" spans="2:12" x14ac:dyDescent="0.25">
      <c r="B22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 (1)</vt:lpstr>
      <vt:lpstr>Лист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2023-01-11T09:24:02Z</dcterms:modified>
</cp:coreProperties>
</file>